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ée 2024\24.02 - CHU MPL-URGENCES PEDIATRIQUES\Etudes\2 - Pièces écrites\6-DCE 3\"/>
    </mc:Choice>
  </mc:AlternateContent>
  <xr:revisionPtr revIDLastSave="0" documentId="13_ncr:1_{FADB8941-CBAE-4C23-800B-AD14F6158FD0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DG" sheetId="12" r:id="rId1"/>
    <sheet name="CDPGF" sheetId="13" r:id="rId2"/>
    <sheet name="RECAP" sheetId="1" r:id="rId3"/>
    <sheet name="FP" sheetId="11" r:id="rId4"/>
  </sheets>
  <definedNames>
    <definedName name="_xlnm.Print_Titles" localSheetId="1">CDPGF!$1:$1</definedName>
    <definedName name="_xlnm.Print_Titles" localSheetId="3">FP!$1:$2</definedName>
    <definedName name="_xlnm.Print_Titles" localSheetId="2">RECAP!$1:$2</definedName>
    <definedName name="_xlnm.Print_Area" localSheetId="1">CDPGF!$A$1:$G$112</definedName>
    <definedName name="_xlnm.Print_Area" localSheetId="3">FP!$A$1:$C$15</definedName>
    <definedName name="_xlnm.Print_Area" localSheetId="0">PDG!$A$1:$G$46</definedName>
    <definedName name="_xlnm.Print_Area" localSheetId="2">RECAP!$A$1:$E$37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7" i="13" l="1"/>
  <c r="G98" i="13"/>
  <c r="G99" i="13"/>
  <c r="G100" i="13"/>
  <c r="G101" i="13"/>
  <c r="G102" i="13"/>
  <c r="G103" i="13"/>
  <c r="G97" i="13"/>
  <c r="G93" i="13"/>
  <c r="G94" i="13"/>
  <c r="G92" i="13"/>
  <c r="G88" i="13"/>
  <c r="G89" i="13"/>
  <c r="G90" i="13"/>
  <c r="G87" i="13"/>
  <c r="G83" i="13"/>
  <c r="G78" i="13"/>
  <c r="G79" i="13"/>
  <c r="G77" i="13"/>
  <c r="G75" i="13"/>
  <c r="G73" i="13"/>
  <c r="G69" i="13"/>
  <c r="G70" i="13"/>
  <c r="G71" i="13"/>
  <c r="G68" i="13"/>
  <c r="G66" i="13"/>
  <c r="G64" i="13"/>
  <c r="G63" i="13"/>
  <c r="G61" i="13"/>
  <c r="G59" i="13"/>
  <c r="G57" i="13"/>
  <c r="G58" i="13"/>
  <c r="G56" i="13"/>
  <c r="G54" i="13"/>
  <c r="G52" i="13"/>
  <c r="G50" i="13"/>
  <c r="G45" i="13"/>
  <c r="G46" i="13"/>
  <c r="G47" i="13"/>
  <c r="G48" i="13"/>
  <c r="G44" i="13"/>
  <c r="G34" i="13"/>
  <c r="G35" i="13"/>
  <c r="G36" i="13"/>
  <c r="G37" i="13"/>
  <c r="G38" i="13"/>
  <c r="G33" i="13"/>
  <c r="G22" i="13"/>
  <c r="G23" i="13"/>
  <c r="G24" i="13"/>
  <c r="G25" i="13"/>
  <c r="G26" i="13"/>
  <c r="G27" i="13"/>
  <c r="G28" i="13"/>
  <c r="G29" i="13"/>
  <c r="G30" i="13"/>
  <c r="G31" i="13"/>
  <c r="G21" i="13"/>
  <c r="G13" i="13"/>
  <c r="G14" i="13"/>
  <c r="G15" i="13"/>
  <c r="G16" i="13"/>
  <c r="G12" i="13"/>
  <c r="G5" i="13"/>
  <c r="G6" i="13"/>
  <c r="G7" i="13"/>
  <c r="G8" i="13"/>
  <c r="G9" i="13"/>
  <c r="G10" i="13"/>
  <c r="G4" i="13"/>
  <c r="G108" i="13"/>
  <c r="E9" i="1" s="1"/>
  <c r="G84" i="13"/>
  <c r="E6" i="1" s="1"/>
  <c r="G80" i="13" l="1"/>
  <c r="E5" i="1" s="1"/>
  <c r="G104" i="13"/>
  <c r="E8" i="1" s="1"/>
  <c r="G95" i="13" l="1"/>
  <c r="E7" i="1" s="1"/>
  <c r="G18" i="13"/>
  <c r="G40" i="13"/>
  <c r="E4" i="1" s="1"/>
  <c r="E3" i="1" l="1"/>
  <c r="E11" i="1" s="1"/>
  <c r="E12" i="1" s="1"/>
  <c r="E13" i="1" s="1"/>
  <c r="G110" i="13"/>
  <c r="G111" i="13" s="1"/>
  <c r="G112" i="13" s="1"/>
</calcChain>
</file>

<file path=xl/sharedStrings.xml><?xml version="1.0" encoding="utf-8"?>
<sst xmlns="http://schemas.openxmlformats.org/spreadsheetml/2006/main" count="228" uniqueCount="134">
  <si>
    <t>N°</t>
  </si>
  <si>
    <t>DESIGNATION</t>
  </si>
  <si>
    <t>UNITE</t>
  </si>
  <si>
    <t>QUANT</t>
  </si>
  <si>
    <t xml:space="preserve">DESIGNATION </t>
  </si>
  <si>
    <t>U</t>
  </si>
  <si>
    <t>ens</t>
  </si>
  <si>
    <t>u</t>
  </si>
  <si>
    <t>Fourniture et pose conformes aux CCTP et plans, y compris toutes sujétions</t>
  </si>
  <si>
    <t>RECAPITULATIF</t>
  </si>
  <si>
    <t>PRIX U. 
€ H.T.</t>
  </si>
  <si>
    <t>MONTANT
TOTAL € H.T.</t>
  </si>
  <si>
    <t>ml</t>
  </si>
  <si>
    <t>MONTANT TOTAL € H.T.</t>
  </si>
  <si>
    <t>QUANT BET</t>
  </si>
  <si>
    <t>QUANT ENTREP.</t>
  </si>
  <si>
    <t>APPAREILS SANITAIRES</t>
  </si>
  <si>
    <t>CHU DE MONTPELLIER</t>
  </si>
  <si>
    <t>CADRE DE DECOMPOSITION DU PRIX GLOBAL ET FORFAITAIRE</t>
  </si>
  <si>
    <t>Date</t>
  </si>
  <si>
    <t>Indice</t>
  </si>
  <si>
    <t>Rédacteur</t>
  </si>
  <si>
    <t>Modifications</t>
  </si>
  <si>
    <t>Remarques</t>
  </si>
  <si>
    <t>R. DUCA</t>
  </si>
  <si>
    <t>1 - TOTAL H.T.</t>
  </si>
  <si>
    <t>T.V.A. 20 %</t>
  </si>
  <si>
    <t>TOTAL € T.T.C.</t>
  </si>
  <si>
    <t>ENS</t>
  </si>
  <si>
    <t>Sanitaires Public</t>
  </si>
  <si>
    <t>TRAVAUX PRELIMINAIRES - DEPOSE</t>
  </si>
  <si>
    <t>Travaux conformes au CCTP y compris toutes sujétions</t>
  </si>
  <si>
    <t>3 - TOTAL H.T.</t>
  </si>
  <si>
    <t>4 - TOTAL H.T.</t>
  </si>
  <si>
    <t>5 - TOTAL H.T.</t>
  </si>
  <si>
    <t>Local vidoir</t>
  </si>
  <si>
    <t>MARQUES / REFERENCES DES EQUIPEMENTS PROPOSES PAR L'ENTREPRISE</t>
  </si>
  <si>
    <t>REFERENCE CCTP</t>
  </si>
  <si>
    <t>MARQUE</t>
  </si>
  <si>
    <t>TYPE / REFERENCE</t>
  </si>
  <si>
    <t xml:space="preserve">ens </t>
  </si>
  <si>
    <t>EVACUATION DES EAUX USEES - EAUX VANNES</t>
  </si>
  <si>
    <t>6 - TOTAL H.T.</t>
  </si>
  <si>
    <t>RESEAU INCENDIE ARME</t>
  </si>
  <si>
    <t>7 - TOTAL H.T.</t>
  </si>
  <si>
    <t>2 – TOTAL H.T.</t>
  </si>
  <si>
    <t>Espace à langer</t>
  </si>
  <si>
    <t>Machines à boisson</t>
  </si>
  <si>
    <t>Box PAO</t>
  </si>
  <si>
    <t>Box Déchocage/Polyvalent/Enfant agité</t>
  </si>
  <si>
    <t>Box Traumatologie</t>
  </si>
  <si>
    <t>Salle de soins</t>
  </si>
  <si>
    <t>Salle Radio et de transfert</t>
  </si>
  <si>
    <t>Local Office et local détente</t>
  </si>
  <si>
    <t>PROTECTION RESEAUX</t>
  </si>
  <si>
    <t>EXTINCTEURS - PLAN DE SECURITE</t>
  </si>
  <si>
    <t>PM</t>
  </si>
  <si>
    <t xml:space="preserve">u </t>
  </si>
  <si>
    <t>08-4.3.2 Lavabo autoportant sanitaires public</t>
  </si>
  <si>
    <t>08-4.3.2 Lavabo autoportant box PAO</t>
  </si>
  <si>
    <t>DISTRIBUTION EFB/ ECS ET BOUCLAGE</t>
  </si>
  <si>
    <t>LOT N° 08 - PLOMBERIE - SANITAIRES - TOTAL € H.T.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</si>
  <si>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Robinet de puisage chantier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</si>
  <si>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    Dépose appareils sanitaires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</si>
  <si>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    Dépose réseaux EU/EV/EP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</si>
  <si>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    Dépose réseaux EF/ECS</t>
    </r>
    <r>
      <rPr>
        <sz val="10"/>
        <rFont val="Calibri"/>
        <family val="1"/>
        <charset val="2"/>
        <scheme val="minor"/>
      </rPr>
      <t xml:space="preserve"> compris bouchonnage sur collecteur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</si>
  <si>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Enrobage phonique des canalisations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</si>
  <si>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    Devoiements reseaux EP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</si>
  <si>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Carottage  plancher existant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</si>
  <si>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125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</si>
  <si>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150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</si>
  <si>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Etudes d'exécution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</si>
  <si>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Enlèvement et gestion des déchets de chantier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</si>
  <si>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Tube cuivre</t>
    </r>
    <r>
      <rPr>
        <sz val="10"/>
        <rFont val="Calibri"/>
        <family val="1"/>
        <charset val="2"/>
      </rPr>
      <t>, compris support et collier isophonique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</si>
  <si>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26/28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</si>
  <si>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22/24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</si>
  <si>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20/22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</si>
  <si>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16/18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</si>
  <si>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14/16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</si>
  <si>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12/14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</si>
  <si>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10/12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</si>
  <si>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Calorifuge EFB (gaines techniques, VS, faux plafond)</t>
    </r>
    <r>
      <rPr>
        <sz val="10"/>
        <rFont val="Calibri"/>
        <family val="1"/>
        <charset val="2"/>
      </rPr>
      <t xml:space="preserve"> 13mm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</si>
  <si>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Calorifuge ECS,Bouclage (gaines techniques, VS, faux plafond)</t>
    </r>
    <r>
      <rPr>
        <sz val="10"/>
        <rFont val="Calibri"/>
        <family val="1"/>
        <charset val="2"/>
      </rPr>
      <t xml:space="preserve"> 32 mm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</si>
  <si>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Mise à la terre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</si>
  <si>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Purgeurs automatiques + vanne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</si>
  <si>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Vanne d’isolement ¼ de tour sur réseaux (adaptées aux tubes)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</si>
  <si>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>    DN 25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</si>
  <si>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>    DN 20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</si>
  <si>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>    DN 15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</si>
  <si>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Etiquettage des reseaux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</si>
  <si>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Désinfection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</si>
  <si>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Equilibrage bouclage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</si>
  <si>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WC avec cuvette suspendue L: 70cm , bâti-support autoportant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</si>
  <si>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WC avec cuvette suspendue L: 51cm , bâti-support autoportant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</si>
  <si>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Barre de relevement 135°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</si>
  <si>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Lavabo autoportant compris robinetterie et siphon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</si>
  <si>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Miroir 1000 x 600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</si>
  <si>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Robinetterie + siphon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</si>
  <si>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Attentes EU + EF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</si>
  <si>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Robinetterie + bonde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</si>
  <si>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Bac de décantation + siphon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</si>
  <si>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Vidoir hospitalier compris robinetterie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</si>
  <si>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Pistolet gâchette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</si>
  <si>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Attentes EU, EF et ECS lave bassin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</si>
  <si>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Evier un bac, un égouttoir avec robinetterie et siphon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</si>
  <si>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Tole pliée compris supportage siphon et raccordement EU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</si>
  <si>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32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</si>
  <si>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40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</si>
  <si>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50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</si>
  <si>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100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</si>
  <si>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Carottage / percement  plancher existant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</si>
  <si>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   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40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</si>
  <si>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Raccordement sur collecteur EU  niveau -3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</si>
  <si>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Réimplantation RIA 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</si>
  <si>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Tube Acier galvanisé compris piquage 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</si>
  <si>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26/34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</si>
  <si>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 xml:space="preserve">    </t>
    </r>
    <r>
      <rPr>
        <sz val="10"/>
        <rFont val="Symbol"/>
        <family val="1"/>
        <charset val="2"/>
      </rPr>
      <t>Æ</t>
    </r>
    <r>
      <rPr>
        <sz val="10"/>
        <rFont val="Calibri"/>
        <family val="2"/>
      </rPr>
      <t xml:space="preserve"> 50/60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</si>
  <si>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Carottage plancher existant Ø 63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</si>
  <si>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Signalitique placard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</si>
  <si>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</si>
  <si>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Extincteurs à charge MOA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</si>
  <si>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Plans d'évacuation réglementaire</t>
    </r>
  </si>
  <si>
    <t>Sanitaires Prélèvements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</si>
  <si>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    Dévoiements reseaux EU/EV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</si>
  <si>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  Dépose RIA compris réseau depuis VS , bouchonnages des collecteurs, stockage avant réimplantation</t>
    </r>
  </si>
  <si>
    <t>Vestiaires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</si>
  <si>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Réseaux EU/EV  niveaux -2 et -3 y compris siphon et tout accessoire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</si>
  <si>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WC avec cuvette suspendue L : 51cm , bâti-support autoportant </t>
    </r>
  </si>
  <si>
    <t>08-4.3.2 Mitigeur thermostatique espace à langer</t>
  </si>
  <si>
    <t>08-4.3.2 Robinetterie box polyvalent</t>
  </si>
  <si>
    <t>08-4.3.2 Bac de décantation box traumatologie</t>
  </si>
  <si>
    <t xml:space="preserve">HOPITAL LAPEYRONIE </t>
  </si>
  <si>
    <t>RESTRUCTURATION DES URGENCES PEDIATRIQUES
OPERATION 2</t>
  </si>
  <si>
    <t>LOT N° 08 - PLOMBERIE -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</si>
</sst>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</font>
    <font>
      <sz val="16"/>
      <color rgb="FF0000FF"/>
      <name val="Arial"/>
      <family val="2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Wingdings"/>
      <charset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E36C0A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12"/>
      <color rgb="FF1F497D"/>
      <name val="Calibri"/>
      <family val="2"/>
    </font>
    <font>
      <b/>
      <sz val="10"/>
      <name val="Calibri"/>
      <family val="2"/>
    </font>
    <font>
      <b/>
      <sz val="12"/>
      <color theme="1"/>
      <name val="Arial Black"/>
      <family val="2"/>
    </font>
    <font>
      <b/>
      <sz val="12"/>
      <color theme="1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  <font>
      <sz val="10"/>
      <name val="Calibri"/>
      <family val="1"/>
      <charset val="2"/>
      <scheme val="minor"/>
    </font>
    <font>
      <sz val="10"/>
      <name val="Symbol"/>
      <family val="1"/>
      <charset val="2"/>
    </font>
    <font>
      <sz val="10"/>
      <name val="Calibri"/>
      <family val="1"/>
      <charset val="2"/>
    </font>
    <font>
      <b/>
      <sz val="10"/>
      <color rgb="FF1F497D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  <font>
      <b/>
      <sz val="11"/>
      <color rgb="FFC00000"/>
      <name val="Calibri"/>
      <family val="2"/>
    </font>
    <font>
      <b/>
      <sz val="1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11"/>
      <color rgb="FF00206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9" xfId="0" applyFont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7" fillId="2" borderId="9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justify" vertical="center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right" vertical="center"/>
    </xf>
    <xf numFmtId="4" fontId="18" fillId="0" borderId="0" xfId="0" applyNumberFormat="1" applyFont="1"/>
    <xf numFmtId="0" fontId="17" fillId="0" borderId="0" xfId="0" applyFont="1" applyAlignment="1">
      <alignment vertical="center"/>
    </xf>
    <xf numFmtId="0" fontId="10" fillId="0" borderId="0" xfId="1" applyFont="1" applyAlignment="1">
      <alignment vertical="center"/>
    </xf>
    <xf numFmtId="0" fontId="14" fillId="0" borderId="0" xfId="1" applyFont="1"/>
    <xf numFmtId="0" fontId="6" fillId="3" borderId="2" xfId="1" applyFont="1" applyFill="1" applyBorder="1" applyAlignment="1">
      <alignment horizontal="center" vertical="center" wrapText="1"/>
    </xf>
    <xf numFmtId="14" fontId="6" fillId="3" borderId="2" xfId="1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14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1"/>
    <xf numFmtId="0" fontId="6" fillId="0" borderId="0" xfId="1" applyFont="1" applyAlignment="1">
      <alignment horizontal="justify" vertical="center"/>
    </xf>
    <xf numFmtId="0" fontId="15" fillId="0" borderId="0" xfId="1" applyFont="1"/>
    <xf numFmtId="0" fontId="1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4" fillId="0" borderId="0" xfId="1" applyAlignment="1">
      <alignment horizontal="left"/>
    </xf>
    <xf numFmtId="0" fontId="24" fillId="0" borderId="0" xfId="1" applyFont="1"/>
    <xf numFmtId="0" fontId="22" fillId="0" borderId="18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3" fillId="0" borderId="0" xfId="1" applyFont="1"/>
    <xf numFmtId="0" fontId="22" fillId="0" borderId="9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4" fontId="25" fillId="0" borderId="3" xfId="1" applyNumberFormat="1" applyFont="1" applyBorder="1" applyAlignment="1">
      <alignment horizontal="right" vertical="center" wrapText="1"/>
    </xf>
    <xf numFmtId="4" fontId="25" fillId="0" borderId="19" xfId="1" applyNumberFormat="1" applyFont="1" applyBorder="1" applyAlignment="1">
      <alignment horizontal="right"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0" xfId="4" applyFont="1" applyAlignment="1">
      <alignment horizontal="justify" vertical="center"/>
    </xf>
    <xf numFmtId="0" fontId="1" fillId="0" borderId="0" xfId="4"/>
    <xf numFmtId="0" fontId="9" fillId="0" borderId="0" xfId="4" applyFont="1" applyAlignment="1">
      <alignment horizontal="center" vertical="center"/>
    </xf>
    <xf numFmtId="0" fontId="1" fillId="0" borderId="0" xfId="4" applyAlignment="1">
      <alignment vertic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horizontal="justify" vertical="center"/>
    </xf>
    <xf numFmtId="0" fontId="13" fillId="0" borderId="0" xfId="4" applyFont="1" applyAlignment="1">
      <alignment horizontal="center" vertical="center"/>
    </xf>
    <xf numFmtId="0" fontId="18" fillId="0" borderId="0" xfId="1" applyFont="1"/>
    <xf numFmtId="4" fontId="18" fillId="0" borderId="22" xfId="0" applyNumberFormat="1" applyFont="1" applyBorder="1" applyAlignment="1">
      <alignment horizontal="right" vertical="center"/>
    </xf>
    <xf numFmtId="0" fontId="18" fillId="2" borderId="0" xfId="1" applyFont="1" applyFill="1"/>
    <xf numFmtId="0" fontId="18" fillId="2" borderId="0" xfId="1" applyFont="1" applyFill="1" applyAlignment="1">
      <alignment horizontal="center" vertical="center"/>
    </xf>
    <xf numFmtId="0" fontId="18" fillId="0" borderId="21" xfId="0" applyFont="1" applyBorder="1"/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3" fillId="0" borderId="1" xfId="1" applyFont="1" applyBorder="1"/>
    <xf numFmtId="0" fontId="23" fillId="0" borderId="2" xfId="1" applyFont="1" applyBorder="1"/>
    <xf numFmtId="0" fontId="26" fillId="0" borderId="3" xfId="1" applyFont="1" applyBorder="1" applyAlignment="1">
      <alignment horizontal="right"/>
    </xf>
    <xf numFmtId="0" fontId="23" fillId="0" borderId="12" xfId="1" applyFont="1" applyBorder="1"/>
    <xf numFmtId="0" fontId="23" fillId="0" borderId="7" xfId="1" applyFont="1" applyBorder="1"/>
    <xf numFmtId="0" fontId="26" fillId="0" borderId="8" xfId="1" applyFont="1" applyBorder="1" applyAlignment="1">
      <alignment horizontal="right"/>
    </xf>
    <xf numFmtId="0" fontId="17" fillId="2" borderId="2" xfId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justify" vertical="center" wrapText="1"/>
    </xf>
    <xf numFmtId="0" fontId="29" fillId="5" borderId="9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vertical="center" wrapText="1"/>
    </xf>
    <xf numFmtId="0" fontId="30" fillId="5" borderId="9" xfId="0" applyFont="1" applyFill="1" applyBorder="1" applyAlignment="1">
      <alignment vertical="center" wrapText="1"/>
    </xf>
    <xf numFmtId="0" fontId="29" fillId="0" borderId="22" xfId="0" applyFont="1" applyBorder="1" applyAlignment="1">
      <alignment horizontal="right" wrapText="1"/>
    </xf>
    <xf numFmtId="49" fontId="31" fillId="0" borderId="9" xfId="0" applyNumberFormat="1" applyFont="1" applyBorder="1" applyAlignment="1">
      <alignment horizontal="left" vertical="center" wrapText="1"/>
    </xf>
    <xf numFmtId="4" fontId="18" fillId="0" borderId="9" xfId="0" applyNumberFormat="1" applyFont="1" applyBorder="1" applyAlignment="1">
      <alignment horizontal="center" vertical="center" wrapText="1"/>
    </xf>
    <xf numFmtId="1" fontId="18" fillId="0" borderId="9" xfId="0" applyNumberFormat="1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 wrapText="1"/>
    </xf>
    <xf numFmtId="49" fontId="33" fillId="0" borderId="9" xfId="0" applyNumberFormat="1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9" xfId="0" applyFont="1" applyBorder="1" applyAlignment="1">
      <alignment vertical="center" wrapText="1"/>
    </xf>
    <xf numFmtId="0" fontId="23" fillId="0" borderId="9" xfId="0" quotePrefix="1" applyFont="1" applyBorder="1" applyAlignment="1">
      <alignment horizontal="left" vertical="center" wrapText="1" indent="2"/>
    </xf>
    <xf numFmtId="0" fontId="23" fillId="0" borderId="0" xfId="0" applyFont="1"/>
    <xf numFmtId="49" fontId="23" fillId="0" borderId="9" xfId="0" applyNumberFormat="1" applyFont="1" applyBorder="1" applyAlignment="1">
      <alignment horizontal="center" vertical="center" wrapText="1"/>
    </xf>
    <xf numFmtId="0" fontId="33" fillId="0" borderId="9" xfId="0" applyFont="1" applyBorder="1" applyAlignment="1">
      <alignment horizontal="left" vertical="center" wrapText="1"/>
    </xf>
    <xf numFmtId="0" fontId="23" fillId="0" borderId="9" xfId="0" quotePrefix="1" applyFont="1" applyBorder="1" applyAlignment="1">
      <alignment horizontal="center" vertical="center" wrapText="1"/>
    </xf>
    <xf numFmtId="4" fontId="23" fillId="0" borderId="9" xfId="0" applyNumberFormat="1" applyFont="1" applyBorder="1" applyAlignment="1">
      <alignment horizontal="right" vertical="center"/>
    </xf>
    <xf numFmtId="4" fontId="23" fillId="0" borderId="22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right" vertical="center" wrapText="1"/>
    </xf>
    <xf numFmtId="0" fontId="26" fillId="0" borderId="10" xfId="0" applyFont="1" applyBorder="1" applyAlignment="1">
      <alignment vertical="center" wrapText="1"/>
    </xf>
    <xf numFmtId="4" fontId="26" fillId="0" borderId="10" xfId="0" applyNumberFormat="1" applyFont="1" applyBorder="1" applyAlignment="1">
      <alignment horizontal="right" vertical="center" wrapText="1"/>
    </xf>
    <xf numFmtId="4" fontId="26" fillId="0" borderId="22" xfId="0" applyNumberFormat="1" applyFont="1" applyBorder="1" applyAlignment="1">
      <alignment horizontal="right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4" fontId="17" fillId="0" borderId="10" xfId="1" applyNumberFormat="1" applyFont="1" applyBorder="1" applyAlignment="1">
      <alignment horizontal="right" vertical="center" wrapText="1"/>
    </xf>
    <xf numFmtId="0" fontId="34" fillId="0" borderId="9" xfId="0" applyFont="1" applyBorder="1" applyAlignment="1">
      <alignment horizontal="left" vertical="center" wrapText="1"/>
    </xf>
    <xf numFmtId="4" fontId="17" fillId="2" borderId="9" xfId="0" applyNumberFormat="1" applyFont="1" applyFill="1" applyBorder="1" applyAlignment="1">
      <alignment horizontal="center" vertical="center" wrapText="1"/>
    </xf>
    <xf numFmtId="4" fontId="17" fillId="2" borderId="9" xfId="0" applyNumberFormat="1" applyFont="1" applyFill="1" applyBorder="1" applyAlignment="1">
      <alignment horizontal="right" vertical="center" wrapText="1"/>
    </xf>
    <xf numFmtId="0" fontId="17" fillId="2" borderId="9" xfId="0" applyFont="1" applyFill="1" applyBorder="1" applyAlignment="1">
      <alignment horizontal="justify" vertical="center" wrapText="1"/>
    </xf>
    <xf numFmtId="1" fontId="18" fillId="2" borderId="9" xfId="0" applyNumberFormat="1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right" vertical="center"/>
    </xf>
    <xf numFmtId="0" fontId="23" fillId="0" borderId="23" xfId="0" applyFont="1" applyBorder="1"/>
    <xf numFmtId="4" fontId="30" fillId="5" borderId="9" xfId="0" applyNumberFormat="1" applyFont="1" applyFill="1" applyBorder="1" applyAlignment="1">
      <alignment horizontal="center" vertical="center" wrapText="1"/>
    </xf>
    <xf numFmtId="4" fontId="29" fillId="5" borderId="9" xfId="0" applyNumberFormat="1" applyFont="1" applyFill="1" applyBorder="1" applyAlignment="1">
      <alignment horizontal="right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horizontal="right" vertical="center"/>
    </xf>
    <xf numFmtId="0" fontId="18" fillId="0" borderId="21" xfId="0" applyFont="1" applyBorder="1" applyAlignment="1">
      <alignment vertical="center"/>
    </xf>
    <xf numFmtId="0" fontId="36" fillId="0" borderId="20" xfId="0" applyFont="1" applyBorder="1" applyAlignment="1">
      <alignment vertical="center" wrapText="1"/>
    </xf>
    <xf numFmtId="4" fontId="20" fillId="0" borderId="2" xfId="0" applyNumberFormat="1" applyFont="1" applyBorder="1" applyAlignment="1">
      <alignment vertical="center" wrapText="1"/>
    </xf>
    <xf numFmtId="0" fontId="36" fillId="0" borderId="24" xfId="0" applyFont="1" applyBorder="1" applyAlignment="1">
      <alignment vertical="center" wrapText="1"/>
    </xf>
    <xf numFmtId="4" fontId="20" fillId="0" borderId="7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vertical="center" wrapText="1"/>
    </xf>
    <xf numFmtId="0" fontId="36" fillId="0" borderId="7" xfId="0" applyFont="1" applyBorder="1" applyAlignment="1">
      <alignment vertical="center" wrapText="1"/>
    </xf>
    <xf numFmtId="0" fontId="20" fillId="0" borderId="7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49" fontId="31" fillId="0" borderId="17" xfId="0" applyNumberFormat="1" applyFont="1" applyBorder="1" applyAlignment="1">
      <alignment horizontal="left" vertical="center" wrapText="1"/>
    </xf>
    <xf numFmtId="4" fontId="18" fillId="0" borderId="17" xfId="0" applyNumberFormat="1" applyFont="1" applyBorder="1" applyAlignment="1">
      <alignment horizontal="right" vertical="center"/>
    </xf>
    <xf numFmtId="0" fontId="18" fillId="2" borderId="17" xfId="1" applyFont="1" applyFill="1" applyBorder="1"/>
    <xf numFmtId="0" fontId="18" fillId="2" borderId="17" xfId="1" applyFont="1" applyFill="1" applyBorder="1" applyAlignment="1">
      <alignment horizontal="center" vertical="center"/>
    </xf>
    <xf numFmtId="0" fontId="35" fillId="0" borderId="2" xfId="0" applyFont="1" applyBorder="1"/>
    <xf numFmtId="49" fontId="20" fillId="0" borderId="29" xfId="0" applyNumberFormat="1" applyFont="1" applyBorder="1" applyAlignment="1">
      <alignment horizontal="left" vertical="center" wrapText="1"/>
    </xf>
    <xf numFmtId="0" fontId="35" fillId="0" borderId="17" xfId="0" applyFont="1" applyBorder="1" applyAlignment="1">
      <alignment horizontal="center" vertical="center" wrapText="1"/>
    </xf>
    <xf numFmtId="4" fontId="20" fillId="0" borderId="17" xfId="0" applyNumberFormat="1" applyFont="1" applyBorder="1" applyAlignment="1">
      <alignment vertical="center" wrapText="1"/>
    </xf>
    <xf numFmtId="0" fontId="35" fillId="0" borderId="17" xfId="0" applyFont="1" applyBorder="1" applyAlignment="1">
      <alignment vertical="center"/>
    </xf>
    <xf numFmtId="0" fontId="17" fillId="0" borderId="11" xfId="0" applyFont="1" applyBorder="1" applyAlignment="1">
      <alignment horizontal="justify" vertical="center" wrapText="1"/>
    </xf>
    <xf numFmtId="4" fontId="17" fillId="0" borderId="16" xfId="0" applyNumberFormat="1" applyFont="1" applyBorder="1" applyAlignment="1">
      <alignment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vertical="center" wrapText="1"/>
    </xf>
    <xf numFmtId="0" fontId="18" fillId="0" borderId="25" xfId="0" applyFont="1" applyBorder="1"/>
    <xf numFmtId="0" fontId="18" fillId="0" borderId="9" xfId="0" applyFont="1" applyBorder="1"/>
    <xf numFmtId="4" fontId="18" fillId="0" borderId="14" xfId="0" applyNumberFormat="1" applyFont="1" applyBorder="1"/>
    <xf numFmtId="0" fontId="18" fillId="0" borderId="30" xfId="0" applyFont="1" applyBorder="1"/>
    <xf numFmtId="0" fontId="18" fillId="0" borderId="31" xfId="0" applyFont="1" applyBorder="1"/>
    <xf numFmtId="4" fontId="18" fillId="0" borderId="32" xfId="0" applyNumberFormat="1" applyFont="1" applyBorder="1"/>
    <xf numFmtId="49" fontId="37" fillId="0" borderId="1" xfId="1" applyNumberFormat="1" applyFont="1" applyBorder="1" applyAlignment="1">
      <alignment horizontal="left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4" fontId="38" fillId="0" borderId="16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39" fillId="0" borderId="2" xfId="0" applyFont="1" applyBorder="1" applyAlignment="1">
      <alignment horizontal="center" vertical="center" wrapText="1"/>
    </xf>
    <xf numFmtId="4" fontId="39" fillId="0" borderId="3" xfId="0" applyNumberFormat="1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" xfId="0" applyFont="1" applyBorder="1" applyAlignment="1">
      <alignment vertical="center" wrapText="1"/>
    </xf>
    <xf numFmtId="0" fontId="39" fillId="0" borderId="7" xfId="0" applyFont="1" applyBorder="1" applyAlignment="1">
      <alignment horizontal="center" vertical="center" wrapText="1"/>
    </xf>
    <xf numFmtId="4" fontId="39" fillId="0" borderId="8" xfId="0" applyNumberFormat="1" applyFont="1" applyBorder="1" applyAlignment="1">
      <alignment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4" fontId="39" fillId="0" borderId="14" xfId="0" applyNumberFormat="1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7" xfId="0" applyFont="1" applyBorder="1" applyAlignment="1">
      <alignment horizontal="center" vertical="center" wrapText="1"/>
    </xf>
    <xf numFmtId="1" fontId="18" fillId="0" borderId="17" xfId="0" applyNumberFormat="1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4" fontId="17" fillId="0" borderId="5" xfId="1" applyNumberFormat="1" applyFont="1" applyBorder="1" applyAlignment="1">
      <alignment horizontal="right" vertical="center" wrapText="1"/>
    </xf>
    <xf numFmtId="0" fontId="8" fillId="0" borderId="0" xfId="4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27" fillId="0" borderId="0" xfId="4" applyFont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/>
    </xf>
    <xf numFmtId="0" fontId="21" fillId="4" borderId="26" xfId="1" applyFont="1" applyFill="1" applyBorder="1" applyAlignment="1">
      <alignment horizontal="center" vertical="center"/>
    </xf>
    <xf numFmtId="0" fontId="24" fillId="4" borderId="27" xfId="1" applyFont="1" applyFill="1" applyBorder="1" applyAlignment="1">
      <alignment horizontal="center" vertical="center"/>
    </xf>
    <xf numFmtId="0" fontId="24" fillId="4" borderId="28" xfId="1" applyFont="1" applyFill="1" applyBorder="1" applyAlignment="1">
      <alignment horizontal="center" vertical="center"/>
    </xf>
    <xf numFmtId="4" fontId="18" fillId="0" borderId="31" xfId="0" applyNumberFormat="1" applyFont="1" applyBorder="1" applyAlignment="1">
      <alignment horizontal="right" vertical="center"/>
    </xf>
  </cellXfs>
  <cellStyles count="5">
    <cellStyle name="Normal" xfId="0" builtinId="0"/>
    <cellStyle name="Normal 2" xfId="1" xr:uid="{00000000-0005-0000-0000-000002000000}"/>
    <cellStyle name="Normal 3" xfId="2" xr:uid="{E464A9D2-B262-4104-B7C2-4840454B24F9}"/>
    <cellStyle name="Normal 3 2" xfId="3" xr:uid="{C87CDBCD-12BF-4EC7-86CF-FBE653A43C1B}"/>
    <cellStyle name="Normal 3 2 2" xfId="4" xr:uid="{0F66F1BA-0A36-465B-B5F0-A53D2545EA91}"/>
  </cellStyles>
  <dxfs count="0"/>
  <tableStyles count="0" defaultTableStyle="TableStyleMedium9" defaultPivotStyle="PivotStyleLight16"/>
  <colors>
    <mruColors>
      <color rgb="FF1F497D"/>
      <color rgb="FFFFC000"/>
      <color rgb="FFE36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11</xdr:row>
      <xdr:rowOff>257174</xdr:rowOff>
    </xdr:from>
    <xdr:to>
      <xdr:col>6</xdr:col>
      <xdr:colOff>180975</xdr:colOff>
      <xdr:row>25</xdr:row>
      <xdr:rowOff>142875</xdr:rowOff>
    </xdr:to>
    <xdr:pic>
      <xdr:nvPicPr>
        <xdr:cNvPr id="2" name="Image 15">
          <a:extLst>
            <a:ext uri="{FF2B5EF4-FFF2-40B4-BE49-F238E27FC236}">
              <a16:creationId xmlns:a16="http://schemas.microsoft.com/office/drawing/2014/main" id="{23AD1C6B-2231-4F5C-9CFF-AA91AA294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123824" y="3171824"/>
          <a:ext cx="5343526" cy="2762251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28575</xdr:rowOff>
    </xdr:from>
    <xdr:to>
      <xdr:col>6</xdr:col>
      <xdr:colOff>1270</xdr:colOff>
      <xdr:row>4</xdr:row>
      <xdr:rowOff>98425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7B607A0F-D8C3-4CB5-9C02-C7639A2C5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48100" y="28575"/>
          <a:ext cx="1439545" cy="755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257175</xdr:colOff>
      <xdr:row>1</xdr:row>
      <xdr:rowOff>47625</xdr:rowOff>
    </xdr:from>
    <xdr:to>
      <xdr:col>3</xdr:col>
      <xdr:colOff>257810</xdr:colOff>
      <xdr:row>3</xdr:row>
      <xdr:rowOff>97155</xdr:rowOff>
    </xdr:to>
    <xdr:pic>
      <xdr:nvPicPr>
        <xdr:cNvPr id="4" name="Image 3" descr="LOGO TOGNELLA OK noir">
          <a:extLst>
            <a:ext uri="{FF2B5EF4-FFF2-40B4-BE49-F238E27FC236}">
              <a16:creationId xmlns:a16="http://schemas.microsoft.com/office/drawing/2014/main" id="{740E1F4D-8C6F-47AD-B822-CB3FEEF84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1925"/>
          <a:ext cx="1619885" cy="4305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41</xdr:row>
      <xdr:rowOff>123825</xdr:rowOff>
    </xdr:from>
    <xdr:to>
      <xdr:col>3</xdr:col>
      <xdr:colOff>542925</xdr:colOff>
      <xdr:row>45</xdr:row>
      <xdr:rowOff>87630</xdr:rowOff>
    </xdr:to>
    <xdr:pic>
      <xdr:nvPicPr>
        <xdr:cNvPr id="5" name="Image 4" descr="Une image contenant texte, Police, capture d’écran&#10;&#10;Description générée automatiquement">
          <a:extLst>
            <a:ext uri="{FF2B5EF4-FFF2-40B4-BE49-F238E27FC236}">
              <a16:creationId xmlns:a16="http://schemas.microsoft.com/office/drawing/2014/main" id="{B9988E6C-154C-4C81-885A-9DF3286DE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867775"/>
          <a:ext cx="2038350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D1BCD-1779-4968-A3AA-15595984CF26}">
  <dimension ref="A1:G46"/>
  <sheetViews>
    <sheetView showGridLines="0" tabSelected="1" view="pageBreakPreview" zoomScaleNormal="100" zoomScaleSheetLayoutView="100" workbookViewId="0">
      <selection activeCell="A33" sqref="A33:G33"/>
    </sheetView>
  </sheetViews>
  <sheetFormatPr baseColWidth="10" defaultRowHeight="15"/>
  <cols>
    <col min="1" max="1" width="5.140625" style="41" customWidth="1"/>
    <col min="2" max="2" width="11.7109375" style="41" customWidth="1"/>
    <col min="3" max="3" width="7.42578125" style="41" customWidth="1"/>
    <col min="4" max="4" width="11.42578125" style="41"/>
    <col min="5" max="5" width="20.28515625" style="41" customWidth="1"/>
    <col min="6" max="6" width="23.28515625" style="41" customWidth="1"/>
    <col min="7" max="7" width="6" style="41" customWidth="1"/>
    <col min="8" max="16384" width="11.42578125" style="41"/>
  </cols>
  <sheetData>
    <row r="1" spans="1:7" ht="9" customHeight="1">
      <c r="A1" s="40"/>
    </row>
    <row r="2" spans="1:7">
      <c r="A2" s="40"/>
    </row>
    <row r="3" spans="1:7">
      <c r="A3" s="40"/>
    </row>
    <row r="4" spans="1:7">
      <c r="A4" s="40"/>
    </row>
    <row r="5" spans="1:7">
      <c r="A5" s="40"/>
    </row>
    <row r="6" spans="1:7" ht="21" customHeight="1"/>
    <row r="7" spans="1:7" ht="26.25">
      <c r="A7" s="165" t="s">
        <v>17</v>
      </c>
      <c r="B7" s="165"/>
      <c r="C7" s="165"/>
      <c r="D7" s="165"/>
      <c r="E7" s="165"/>
      <c r="F7" s="165"/>
      <c r="G7" s="165"/>
    </row>
    <row r="8" spans="1:7" ht="12" customHeight="1">
      <c r="A8" s="42"/>
    </row>
    <row r="9" spans="1:7" ht="23.25">
      <c r="A9" s="166" t="s">
        <v>131</v>
      </c>
      <c r="B9" s="166"/>
      <c r="C9" s="166"/>
      <c r="D9" s="166"/>
      <c r="E9" s="166"/>
      <c r="F9" s="166"/>
      <c r="G9" s="166"/>
    </row>
    <row r="10" spans="1:7" ht="15" customHeight="1">
      <c r="A10" s="13"/>
      <c r="B10" s="43"/>
      <c r="C10" s="43"/>
      <c r="D10" s="43"/>
      <c r="E10" s="43"/>
    </row>
    <row r="11" spans="1:7" ht="63" customHeight="1">
      <c r="A11" s="167" t="s">
        <v>132</v>
      </c>
      <c r="B11" s="168"/>
      <c r="C11" s="168"/>
      <c r="D11" s="168"/>
      <c r="E11" s="168"/>
      <c r="F11" s="168"/>
      <c r="G11" s="168"/>
    </row>
    <row r="12" spans="1:7" ht="20.25">
      <c r="A12" s="44"/>
    </row>
    <row r="13" spans="1:7" ht="26.25">
      <c r="A13" s="45"/>
    </row>
    <row r="28" spans="1:7" ht="15" customHeight="1"/>
    <row r="29" spans="1:7" ht="15" customHeight="1"/>
    <row r="30" spans="1:7" ht="23.25">
      <c r="A30" s="169" t="s">
        <v>18</v>
      </c>
      <c r="B30" s="170"/>
      <c r="C30" s="170"/>
      <c r="D30" s="170"/>
      <c r="E30" s="170"/>
      <c r="F30" s="170"/>
      <c r="G30" s="170"/>
    </row>
    <row r="31" spans="1:7" ht="12" customHeight="1">
      <c r="A31" s="46"/>
      <c r="B31" s="42"/>
      <c r="C31" s="42"/>
      <c r="D31" s="42"/>
      <c r="E31" s="42"/>
      <c r="F31" s="42"/>
      <c r="G31" s="42"/>
    </row>
    <row r="32" spans="1:7" ht="12" customHeight="1"/>
    <row r="33" spans="1:7" ht="23.25">
      <c r="A33" s="169" t="s">
        <v>133</v>
      </c>
      <c r="B33" s="170"/>
      <c r="C33" s="170"/>
      <c r="D33" s="170"/>
      <c r="E33" s="170"/>
      <c r="F33" s="170"/>
      <c r="G33" s="170"/>
    </row>
    <row r="34" spans="1:7" ht="12" customHeight="1">
      <c r="A34" s="46"/>
      <c r="B34" s="42"/>
      <c r="C34" s="42"/>
      <c r="D34" s="42"/>
      <c r="E34" s="42"/>
      <c r="F34" s="42"/>
      <c r="G34" s="42"/>
    </row>
    <row r="35" spans="1:7" ht="12" customHeight="1">
      <c r="A35" s="42"/>
      <c r="B35" s="42"/>
      <c r="C35" s="42"/>
      <c r="D35" s="42"/>
      <c r="E35" s="42"/>
      <c r="F35" s="42"/>
      <c r="G35" s="42"/>
    </row>
    <row r="36" spans="1:7" s="14" customFormat="1" ht="12.75">
      <c r="B36" s="15" t="s">
        <v>19</v>
      </c>
      <c r="C36" s="15" t="s">
        <v>20</v>
      </c>
      <c r="D36" s="15" t="s">
        <v>21</v>
      </c>
      <c r="E36" s="15" t="s">
        <v>22</v>
      </c>
      <c r="F36" s="15" t="s">
        <v>23</v>
      </c>
    </row>
    <row r="37" spans="1:7" s="14" customFormat="1" ht="12.75">
      <c r="B37" s="16">
        <v>45936</v>
      </c>
      <c r="C37" s="15">
        <v>0</v>
      </c>
      <c r="D37" s="15" t="s">
        <v>24</v>
      </c>
      <c r="E37" s="15"/>
      <c r="F37" s="15"/>
    </row>
    <row r="38" spans="1:7" s="14" customFormat="1" ht="12.75">
      <c r="B38" s="16"/>
      <c r="C38" s="15"/>
      <c r="D38" s="15"/>
      <c r="E38" s="17"/>
      <c r="F38" s="15"/>
    </row>
    <row r="39" spans="1:7" s="14" customFormat="1" ht="12.75">
      <c r="B39" s="16"/>
      <c r="C39" s="15"/>
      <c r="D39" s="15"/>
      <c r="E39" s="18"/>
      <c r="F39" s="15"/>
    </row>
    <row r="40" spans="1:7" s="14" customFormat="1" ht="15" customHeight="1">
      <c r="B40" s="19"/>
      <c r="C40" s="20"/>
      <c r="D40" s="20"/>
      <c r="E40" s="20"/>
      <c r="F40" s="20"/>
    </row>
    <row r="41" spans="1:7" ht="12" customHeight="1"/>
    <row r="42" spans="1:7" s="14" customFormat="1" ht="12.75">
      <c r="A42" s="21"/>
      <c r="B42" s="22"/>
      <c r="C42" s="23"/>
    </row>
    <row r="43" spans="1:7" s="14" customFormat="1" ht="12.75">
      <c r="A43" s="24"/>
      <c r="B43" s="25"/>
      <c r="C43" s="23"/>
    </row>
    <row r="44" spans="1:7" s="14" customFormat="1" ht="12.75">
      <c r="A44" s="26"/>
      <c r="B44" s="25"/>
      <c r="C44" s="23"/>
    </row>
    <row r="45" spans="1:7" s="14" customFormat="1" ht="12.75">
      <c r="A45" s="26"/>
      <c r="B45" s="25"/>
      <c r="C45" s="23"/>
    </row>
    <row r="46" spans="1:7" s="14" customFormat="1" ht="12.75">
      <c r="A46" s="24"/>
      <c r="B46" s="25"/>
      <c r="C46" s="23"/>
    </row>
  </sheetData>
  <mergeCells count="5">
    <mergeCell ref="A7:G7"/>
    <mergeCell ref="A9:G9"/>
    <mergeCell ref="A11:G11"/>
    <mergeCell ref="A30:G30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A5D5C-C78B-4893-982C-31E0318950C9}">
  <dimension ref="A1:H113"/>
  <sheetViews>
    <sheetView showGridLines="0" view="pageBreakPreview" zoomScaleNormal="100" zoomScaleSheetLayoutView="100" workbookViewId="0">
      <selection activeCell="B2" sqref="B2"/>
    </sheetView>
  </sheetViews>
  <sheetFormatPr baseColWidth="10" defaultColWidth="11.42578125" defaultRowHeight="12.75"/>
  <cols>
    <col min="1" max="1" width="6.7109375" style="49" customWidth="1"/>
    <col min="2" max="2" width="59.7109375" style="49" customWidth="1"/>
    <col min="3" max="3" width="5.7109375" style="50" customWidth="1"/>
    <col min="4" max="4" width="6.85546875" style="50" customWidth="1"/>
    <col min="5" max="5" width="8.7109375" style="50" customWidth="1"/>
    <col min="6" max="6" width="8.7109375" style="49" customWidth="1"/>
    <col min="7" max="7" width="12.7109375" style="49" customWidth="1"/>
    <col min="8" max="16384" width="11.42578125" style="47"/>
  </cols>
  <sheetData>
    <row r="1" spans="1:8" ht="33" customHeight="1">
      <c r="A1" s="60" t="s">
        <v>0</v>
      </c>
      <c r="B1" s="60" t="s">
        <v>4</v>
      </c>
      <c r="C1" s="60" t="s">
        <v>5</v>
      </c>
      <c r="D1" s="60" t="s">
        <v>14</v>
      </c>
      <c r="E1" s="60" t="s">
        <v>15</v>
      </c>
      <c r="F1" s="60" t="s">
        <v>10</v>
      </c>
      <c r="G1" s="60" t="s">
        <v>13</v>
      </c>
    </row>
    <row r="2" spans="1:8" s="2" customFormat="1" ht="24" customHeight="1">
      <c r="A2" s="6"/>
      <c r="B2" s="8" t="s">
        <v>8</v>
      </c>
      <c r="C2" s="8"/>
      <c r="D2" s="7"/>
      <c r="E2" s="7"/>
      <c r="F2" s="7"/>
      <c r="G2" s="8"/>
      <c r="H2" s="61"/>
    </row>
    <row r="3" spans="1:8" s="2" customFormat="1" ht="30" customHeight="1">
      <c r="A3" s="62">
        <v>1</v>
      </c>
      <c r="B3" s="63" t="s">
        <v>30</v>
      </c>
      <c r="C3" s="63"/>
      <c r="D3" s="62"/>
      <c r="E3" s="63"/>
      <c r="F3" s="62"/>
      <c r="G3" s="64"/>
      <c r="H3" s="65"/>
    </row>
    <row r="4" spans="1:8" s="2" customFormat="1" ht="21" customHeight="1">
      <c r="A4" s="4"/>
      <c r="B4" s="66" t="s">
        <v>62</v>
      </c>
      <c r="C4" s="3" t="s">
        <v>6</v>
      </c>
      <c r="D4" s="3">
        <v>1</v>
      </c>
      <c r="E4" s="3"/>
      <c r="F4" s="67"/>
      <c r="G4" s="10">
        <f>E4*F4</f>
        <v>0</v>
      </c>
    </row>
    <row r="5" spans="1:8" s="2" customFormat="1" ht="21" customHeight="1">
      <c r="A5" s="4"/>
      <c r="B5" s="66" t="s">
        <v>63</v>
      </c>
      <c r="C5" s="3" t="s">
        <v>6</v>
      </c>
      <c r="D5" s="3">
        <v>30</v>
      </c>
      <c r="E5" s="68"/>
      <c r="F5" s="67"/>
      <c r="G5" s="10">
        <f t="shared" ref="G5:G10" si="0">E5*F5</f>
        <v>0</v>
      </c>
    </row>
    <row r="6" spans="1:8" s="2" customFormat="1" ht="21" customHeight="1">
      <c r="A6" s="4"/>
      <c r="B6" s="66" t="s">
        <v>64</v>
      </c>
      <c r="C6" s="3" t="s">
        <v>6</v>
      </c>
      <c r="D6" s="3">
        <v>1</v>
      </c>
      <c r="E6" s="68"/>
      <c r="F6" s="67"/>
      <c r="G6" s="10">
        <f t="shared" si="0"/>
        <v>0</v>
      </c>
    </row>
    <row r="7" spans="1:8" s="2" customFormat="1" ht="21" customHeight="1">
      <c r="A7" s="4"/>
      <c r="B7" s="66" t="s">
        <v>65</v>
      </c>
      <c r="C7" s="3" t="s">
        <v>6</v>
      </c>
      <c r="D7" s="3">
        <v>1</v>
      </c>
      <c r="E7" s="68"/>
      <c r="F7" s="67"/>
      <c r="G7" s="10">
        <f t="shared" si="0"/>
        <v>0</v>
      </c>
    </row>
    <row r="8" spans="1:8" s="2" customFormat="1" ht="21" customHeight="1">
      <c r="A8" s="4"/>
      <c r="B8" s="66" t="s">
        <v>123</v>
      </c>
      <c r="C8" s="3" t="s">
        <v>6</v>
      </c>
      <c r="D8" s="3">
        <v>1</v>
      </c>
      <c r="E8" s="3"/>
      <c r="F8" s="68"/>
      <c r="G8" s="10">
        <f t="shared" si="0"/>
        <v>0</v>
      </c>
      <c r="H8" s="48"/>
    </row>
    <row r="9" spans="1:8" s="73" customFormat="1" ht="21" customHeight="1">
      <c r="A9" s="69"/>
      <c r="B9" s="70" t="s">
        <v>66</v>
      </c>
      <c r="C9" s="71" t="s">
        <v>6</v>
      </c>
      <c r="D9" s="71">
        <v>1</v>
      </c>
      <c r="E9" s="71"/>
      <c r="F9" s="72"/>
      <c r="G9" s="10">
        <f t="shared" si="0"/>
        <v>0</v>
      </c>
    </row>
    <row r="10" spans="1:8" s="2" customFormat="1" ht="21" customHeight="1">
      <c r="A10" s="4"/>
      <c r="B10" s="66" t="s">
        <v>67</v>
      </c>
      <c r="C10" s="3" t="s">
        <v>6</v>
      </c>
      <c r="D10" s="3">
        <v>1</v>
      </c>
      <c r="E10" s="3"/>
      <c r="F10" s="68"/>
      <c r="G10" s="10">
        <f t="shared" si="0"/>
        <v>0</v>
      </c>
      <c r="H10" s="48"/>
    </row>
    <row r="11" spans="1:8" s="2" customFormat="1" ht="21" customHeight="1">
      <c r="A11" s="4"/>
      <c r="B11" s="66" t="s">
        <v>68</v>
      </c>
      <c r="C11" s="3"/>
      <c r="D11" s="3"/>
      <c r="E11" s="3"/>
      <c r="F11" s="68"/>
      <c r="G11" s="10"/>
      <c r="H11" s="48"/>
    </row>
    <row r="12" spans="1:8" s="76" customFormat="1" ht="17.25" customHeight="1">
      <c r="A12" s="74"/>
      <c r="B12" s="75" t="s">
        <v>69</v>
      </c>
      <c r="C12" s="71" t="s">
        <v>7</v>
      </c>
      <c r="D12" s="71">
        <v>5</v>
      </c>
      <c r="E12" s="74"/>
      <c r="F12" s="74"/>
      <c r="G12" s="10">
        <f>E12*F12</f>
        <v>0</v>
      </c>
    </row>
    <row r="13" spans="1:8" s="76" customFormat="1" ht="17.25" customHeight="1">
      <c r="A13" s="74"/>
      <c r="B13" s="75" t="s">
        <v>70</v>
      </c>
      <c r="C13" s="71" t="s">
        <v>7</v>
      </c>
      <c r="D13" s="71">
        <v>2</v>
      </c>
      <c r="E13" s="74"/>
      <c r="F13" s="74"/>
      <c r="G13" s="10">
        <f t="shared" ref="G13:G16" si="1">E13*F13</f>
        <v>0</v>
      </c>
    </row>
    <row r="14" spans="1:8" s="39" customFormat="1" ht="30" customHeight="1">
      <c r="A14" s="77"/>
      <c r="B14" s="78" t="s">
        <v>124</v>
      </c>
      <c r="C14" s="71" t="s">
        <v>6</v>
      </c>
      <c r="D14" s="71">
        <v>4</v>
      </c>
      <c r="E14" s="71"/>
      <c r="F14" s="79"/>
      <c r="G14" s="10">
        <f t="shared" si="1"/>
        <v>0</v>
      </c>
      <c r="H14" s="81"/>
    </row>
    <row r="15" spans="1:8" s="39" customFormat="1" ht="21" customHeight="1">
      <c r="A15" s="77"/>
      <c r="B15" s="78" t="s">
        <v>71</v>
      </c>
      <c r="C15" s="71" t="s">
        <v>6</v>
      </c>
      <c r="D15" s="71">
        <v>1</v>
      </c>
      <c r="E15" s="79"/>
      <c r="F15" s="72"/>
      <c r="G15" s="10">
        <f t="shared" si="1"/>
        <v>0</v>
      </c>
    </row>
    <row r="16" spans="1:8" s="39" customFormat="1" ht="21" customHeight="1">
      <c r="A16" s="77"/>
      <c r="B16" s="78" t="s">
        <v>72</v>
      </c>
      <c r="C16" s="71" t="s">
        <v>6</v>
      </c>
      <c r="D16" s="71">
        <v>1</v>
      </c>
      <c r="E16" s="79"/>
      <c r="F16" s="72"/>
      <c r="G16" s="10">
        <f t="shared" si="1"/>
        <v>0</v>
      </c>
    </row>
    <row r="17" spans="1:8" s="39" customFormat="1" ht="15" customHeight="1" thickBot="1">
      <c r="A17" s="77"/>
      <c r="B17" s="78"/>
      <c r="C17" s="71"/>
      <c r="D17" s="71"/>
      <c r="E17" s="79"/>
      <c r="F17" s="72"/>
      <c r="G17" s="80"/>
    </row>
    <row r="18" spans="1:8" s="2" customFormat="1" ht="27" customHeight="1" thickTop="1" thickBot="1">
      <c r="A18" s="82"/>
      <c r="B18" s="83" t="s">
        <v>25</v>
      </c>
      <c r="C18" s="84"/>
      <c r="D18" s="82"/>
      <c r="E18" s="82"/>
      <c r="F18" s="82"/>
      <c r="G18" s="85">
        <f>SUM(G4:G16)</f>
        <v>0</v>
      </c>
      <c r="H18" s="86"/>
    </row>
    <row r="19" spans="1:8" s="73" customFormat="1" ht="30" customHeight="1" thickTop="1">
      <c r="A19" s="62">
        <v>2</v>
      </c>
      <c r="B19" s="63" t="s">
        <v>60</v>
      </c>
      <c r="C19" s="87"/>
      <c r="D19" s="88"/>
      <c r="E19" s="88"/>
      <c r="F19" s="87"/>
      <c r="G19" s="88"/>
    </row>
    <row r="20" spans="1:8" s="73" customFormat="1" ht="21" customHeight="1">
      <c r="A20" s="77"/>
      <c r="B20" s="70" t="s">
        <v>73</v>
      </c>
      <c r="C20" s="71"/>
      <c r="D20" s="71"/>
      <c r="E20" s="74"/>
      <c r="F20" s="74"/>
      <c r="G20" s="10"/>
    </row>
    <row r="21" spans="1:8" s="76" customFormat="1" ht="17.25" customHeight="1">
      <c r="A21" s="74"/>
      <c r="B21" s="75" t="s">
        <v>74</v>
      </c>
      <c r="C21" s="71" t="s">
        <v>12</v>
      </c>
      <c r="D21" s="71"/>
      <c r="E21" s="74"/>
      <c r="F21" s="74"/>
      <c r="G21" s="10">
        <f>E21*F21</f>
        <v>0</v>
      </c>
    </row>
    <row r="22" spans="1:8" s="76" customFormat="1" ht="17.25" customHeight="1">
      <c r="A22" s="74"/>
      <c r="B22" s="75" t="s">
        <v>75</v>
      </c>
      <c r="C22" s="71" t="s">
        <v>12</v>
      </c>
      <c r="D22" s="71"/>
      <c r="E22" s="74"/>
      <c r="F22" s="74"/>
      <c r="G22" s="10">
        <f t="shared" ref="G22:G31" si="2">E22*F22</f>
        <v>0</v>
      </c>
    </row>
    <row r="23" spans="1:8" s="76" customFormat="1" ht="17.25" customHeight="1">
      <c r="A23" s="74"/>
      <c r="B23" s="75" t="s">
        <v>76</v>
      </c>
      <c r="C23" s="71" t="s">
        <v>12</v>
      </c>
      <c r="D23" s="71"/>
      <c r="E23" s="74"/>
      <c r="F23" s="74"/>
      <c r="G23" s="10">
        <f t="shared" si="2"/>
        <v>0</v>
      </c>
    </row>
    <row r="24" spans="1:8" s="76" customFormat="1" ht="17.25" customHeight="1">
      <c r="A24" s="74"/>
      <c r="B24" s="75" t="s">
        <v>77</v>
      </c>
      <c r="C24" s="71" t="s">
        <v>12</v>
      </c>
      <c r="D24" s="71"/>
      <c r="E24" s="74"/>
      <c r="F24" s="74"/>
      <c r="G24" s="10">
        <f t="shared" si="2"/>
        <v>0</v>
      </c>
    </row>
    <row r="25" spans="1:8" s="76" customFormat="1" ht="17.25" customHeight="1">
      <c r="A25" s="74"/>
      <c r="B25" s="75" t="s">
        <v>78</v>
      </c>
      <c r="C25" s="71" t="s">
        <v>12</v>
      </c>
      <c r="D25" s="71"/>
      <c r="E25" s="74"/>
      <c r="F25" s="74"/>
      <c r="G25" s="10">
        <f t="shared" si="2"/>
        <v>0</v>
      </c>
    </row>
    <row r="26" spans="1:8" s="76" customFormat="1" ht="17.25" customHeight="1">
      <c r="A26" s="74"/>
      <c r="B26" s="75" t="s">
        <v>79</v>
      </c>
      <c r="C26" s="71" t="s">
        <v>12</v>
      </c>
      <c r="D26" s="71"/>
      <c r="E26" s="74"/>
      <c r="F26" s="74"/>
      <c r="G26" s="10">
        <f t="shared" si="2"/>
        <v>0</v>
      </c>
    </row>
    <row r="27" spans="1:8" s="76" customFormat="1" ht="17.25" customHeight="1">
      <c r="A27" s="74"/>
      <c r="B27" s="75" t="s">
        <v>80</v>
      </c>
      <c r="C27" s="71" t="s">
        <v>12</v>
      </c>
      <c r="D27" s="71"/>
      <c r="E27" s="74"/>
      <c r="F27" s="74"/>
      <c r="G27" s="10">
        <f t="shared" si="2"/>
        <v>0</v>
      </c>
    </row>
    <row r="28" spans="1:8" s="73" customFormat="1" ht="21" customHeight="1">
      <c r="A28" s="77"/>
      <c r="B28" s="70" t="s">
        <v>81</v>
      </c>
      <c r="C28" s="71" t="s">
        <v>6</v>
      </c>
      <c r="D28" s="71">
        <v>1</v>
      </c>
      <c r="E28" s="74"/>
      <c r="F28" s="74"/>
      <c r="G28" s="10">
        <f t="shared" si="2"/>
        <v>0</v>
      </c>
    </row>
    <row r="29" spans="1:8" s="73" customFormat="1" ht="21" customHeight="1">
      <c r="A29" s="77"/>
      <c r="B29" s="70" t="s">
        <v>82</v>
      </c>
      <c r="C29" s="71" t="s">
        <v>6</v>
      </c>
      <c r="D29" s="71">
        <v>1</v>
      </c>
      <c r="E29" s="74"/>
      <c r="F29" s="74"/>
      <c r="G29" s="10">
        <f t="shared" si="2"/>
        <v>0</v>
      </c>
    </row>
    <row r="30" spans="1:8" s="73" customFormat="1" ht="21" customHeight="1">
      <c r="A30" s="77"/>
      <c r="B30" s="70" t="s">
        <v>83</v>
      </c>
      <c r="C30" s="71" t="s">
        <v>6</v>
      </c>
      <c r="D30" s="71">
        <v>1</v>
      </c>
      <c r="E30" s="74"/>
      <c r="F30" s="74"/>
      <c r="G30" s="10">
        <f t="shared" si="2"/>
        <v>0</v>
      </c>
    </row>
    <row r="31" spans="1:8" s="73" customFormat="1" ht="21" customHeight="1">
      <c r="A31" s="77"/>
      <c r="B31" s="70" t="s">
        <v>84</v>
      </c>
      <c r="C31" s="71" t="s">
        <v>6</v>
      </c>
      <c r="D31" s="71">
        <v>1</v>
      </c>
      <c r="E31" s="74"/>
      <c r="F31" s="74"/>
      <c r="G31" s="10">
        <f t="shared" si="2"/>
        <v>0</v>
      </c>
    </row>
    <row r="32" spans="1:8" s="76" customFormat="1" ht="21" customHeight="1">
      <c r="A32" s="74"/>
      <c r="B32" s="78" t="s">
        <v>85</v>
      </c>
      <c r="C32" s="71"/>
      <c r="D32" s="71"/>
      <c r="E32" s="74"/>
      <c r="F32" s="74"/>
      <c r="G32" s="10"/>
    </row>
    <row r="33" spans="1:7" s="76" customFormat="1" ht="17.25" customHeight="1">
      <c r="A33" s="74"/>
      <c r="B33" s="75" t="s">
        <v>86</v>
      </c>
      <c r="C33" s="71" t="s">
        <v>7</v>
      </c>
      <c r="D33" s="71"/>
      <c r="E33" s="74"/>
      <c r="F33" s="74"/>
      <c r="G33" s="10">
        <f>E33*F33</f>
        <v>0</v>
      </c>
    </row>
    <row r="34" spans="1:7" s="76" customFormat="1" ht="17.25" customHeight="1">
      <c r="A34" s="74"/>
      <c r="B34" s="75" t="s">
        <v>87</v>
      </c>
      <c r="C34" s="71" t="s">
        <v>7</v>
      </c>
      <c r="D34" s="71"/>
      <c r="E34" s="74"/>
      <c r="F34" s="74"/>
      <c r="G34" s="10">
        <f t="shared" ref="G34:G38" si="3">E34*F34</f>
        <v>0</v>
      </c>
    </row>
    <row r="35" spans="1:7" s="76" customFormat="1" ht="17.25" customHeight="1">
      <c r="A35" s="74"/>
      <c r="B35" s="75" t="s">
        <v>88</v>
      </c>
      <c r="C35" s="71" t="s">
        <v>7</v>
      </c>
      <c r="D35" s="71"/>
      <c r="E35" s="74"/>
      <c r="F35" s="74"/>
      <c r="G35" s="10">
        <f t="shared" si="3"/>
        <v>0</v>
      </c>
    </row>
    <row r="36" spans="1:7" s="73" customFormat="1" ht="21" customHeight="1">
      <c r="A36" s="69"/>
      <c r="B36" s="70" t="s">
        <v>89</v>
      </c>
      <c r="C36" s="71" t="s">
        <v>6</v>
      </c>
      <c r="D36" s="71">
        <v>1</v>
      </c>
      <c r="E36" s="72"/>
      <c r="F36" s="72"/>
      <c r="G36" s="10">
        <f t="shared" si="3"/>
        <v>0</v>
      </c>
    </row>
    <row r="37" spans="1:7" s="73" customFormat="1" ht="21" customHeight="1">
      <c r="A37" s="69"/>
      <c r="B37" s="70" t="s">
        <v>90</v>
      </c>
      <c r="C37" s="71" t="s">
        <v>6</v>
      </c>
      <c r="D37" s="71">
        <v>1</v>
      </c>
      <c r="E37" s="72"/>
      <c r="F37" s="72"/>
      <c r="G37" s="10">
        <f t="shared" si="3"/>
        <v>0</v>
      </c>
    </row>
    <row r="38" spans="1:7" s="73" customFormat="1" ht="21" customHeight="1">
      <c r="A38" s="69"/>
      <c r="B38" s="70" t="s">
        <v>91</v>
      </c>
      <c r="C38" s="71" t="s">
        <v>6</v>
      </c>
      <c r="D38" s="71">
        <v>1</v>
      </c>
      <c r="E38" s="72"/>
      <c r="F38" s="72"/>
      <c r="G38" s="10">
        <f t="shared" si="3"/>
        <v>0</v>
      </c>
    </row>
    <row r="39" spans="1:7" s="73" customFormat="1" ht="15" customHeight="1" thickBot="1">
      <c r="A39" s="69"/>
      <c r="B39" s="70"/>
      <c r="C39" s="71"/>
      <c r="D39" s="71"/>
      <c r="E39" s="72"/>
      <c r="F39" s="72"/>
      <c r="G39" s="10"/>
    </row>
    <row r="40" spans="1:7" s="73" customFormat="1" ht="27" customHeight="1" thickTop="1" thickBot="1">
      <c r="A40" s="82"/>
      <c r="B40" s="83" t="s">
        <v>45</v>
      </c>
      <c r="C40" s="90"/>
      <c r="D40" s="82"/>
      <c r="E40" s="90"/>
      <c r="F40" s="91"/>
      <c r="G40" s="92">
        <f>SUM(G20:G38)</f>
        <v>0</v>
      </c>
    </row>
    <row r="41" spans="1:7" s="73" customFormat="1" ht="27" customHeight="1" thickTop="1">
      <c r="A41" s="160"/>
      <c r="B41" s="161"/>
      <c r="C41" s="162"/>
      <c r="D41" s="160"/>
      <c r="E41" s="162"/>
      <c r="F41" s="163"/>
      <c r="G41" s="164"/>
    </row>
    <row r="42" spans="1:7" s="73" customFormat="1" ht="30" customHeight="1">
      <c r="A42" s="62">
        <v>3</v>
      </c>
      <c r="B42" s="63" t="s">
        <v>16</v>
      </c>
      <c r="C42" s="87"/>
      <c r="D42" s="88"/>
      <c r="E42" s="88"/>
      <c r="F42" s="87"/>
      <c r="G42" s="88"/>
    </row>
    <row r="43" spans="1:7" s="2" customFormat="1" ht="27" customHeight="1">
      <c r="A43" s="6"/>
      <c r="B43" s="93" t="s">
        <v>29</v>
      </c>
      <c r="C43" s="6"/>
      <c r="D43" s="6"/>
      <c r="E43" s="6"/>
      <c r="F43" s="94"/>
      <c r="G43" s="95"/>
    </row>
    <row r="44" spans="1:7" s="1" customFormat="1" ht="21" customHeight="1">
      <c r="A44" s="89"/>
      <c r="B44" s="66" t="s">
        <v>92</v>
      </c>
      <c r="C44" s="3" t="s">
        <v>6</v>
      </c>
      <c r="D44" s="3">
        <v>1</v>
      </c>
      <c r="E44" s="68"/>
      <c r="F44" s="67"/>
      <c r="G44" s="10">
        <f>E44*F44</f>
        <v>0</v>
      </c>
    </row>
    <row r="45" spans="1:7" s="1" customFormat="1" ht="21" customHeight="1">
      <c r="A45" s="89"/>
      <c r="B45" s="66" t="s">
        <v>93</v>
      </c>
      <c r="C45" s="3" t="s">
        <v>6</v>
      </c>
      <c r="D45" s="3">
        <v>1</v>
      </c>
      <c r="E45" s="68"/>
      <c r="F45" s="67"/>
      <c r="G45" s="10">
        <f t="shared" ref="G45:G48" si="4">E45*F45</f>
        <v>0</v>
      </c>
    </row>
    <row r="46" spans="1:7" s="2" customFormat="1" ht="21" customHeight="1">
      <c r="A46" s="96"/>
      <c r="B46" s="66" t="s">
        <v>94</v>
      </c>
      <c r="C46" s="7" t="s">
        <v>7</v>
      </c>
      <c r="D46" s="7">
        <v>1</v>
      </c>
      <c r="E46" s="97"/>
      <c r="F46" s="9"/>
      <c r="G46" s="10">
        <f t="shared" si="4"/>
        <v>0</v>
      </c>
    </row>
    <row r="47" spans="1:7" s="2" customFormat="1" ht="21" customHeight="1">
      <c r="A47" s="96"/>
      <c r="B47" s="66" t="s">
        <v>95</v>
      </c>
      <c r="C47" s="7" t="s">
        <v>6</v>
      </c>
      <c r="D47" s="7">
        <v>2</v>
      </c>
      <c r="E47" s="97"/>
      <c r="F47" s="9"/>
      <c r="G47" s="10">
        <f t="shared" si="4"/>
        <v>0</v>
      </c>
    </row>
    <row r="48" spans="1:7" s="2" customFormat="1" ht="21" customHeight="1">
      <c r="A48" s="8"/>
      <c r="B48" s="66" t="s">
        <v>96</v>
      </c>
      <c r="C48" s="7" t="s">
        <v>7</v>
      </c>
      <c r="D48" s="7">
        <v>2</v>
      </c>
      <c r="E48" s="97"/>
      <c r="F48" s="9"/>
      <c r="G48" s="10">
        <f t="shared" si="4"/>
        <v>0</v>
      </c>
    </row>
    <row r="49" spans="1:7" s="2" customFormat="1" ht="27" customHeight="1">
      <c r="A49" s="6"/>
      <c r="B49" s="93" t="s">
        <v>46</v>
      </c>
      <c r="C49" s="6"/>
      <c r="D49" s="6"/>
      <c r="E49" s="6"/>
      <c r="F49" s="94"/>
      <c r="G49" s="95"/>
    </row>
    <row r="50" spans="1:7" s="1" customFormat="1" ht="21" customHeight="1">
      <c r="A50" s="89"/>
      <c r="B50" s="66" t="s">
        <v>97</v>
      </c>
      <c r="C50" s="3" t="s">
        <v>6</v>
      </c>
      <c r="D50" s="3">
        <v>2</v>
      </c>
      <c r="E50" s="68"/>
      <c r="F50" s="67"/>
      <c r="G50" s="10">
        <f>E50*F50</f>
        <v>0</v>
      </c>
    </row>
    <row r="51" spans="1:7" s="2" customFormat="1" ht="27" customHeight="1">
      <c r="A51" s="6"/>
      <c r="B51" s="93" t="s">
        <v>47</v>
      </c>
      <c r="C51" s="6"/>
      <c r="D51" s="6"/>
      <c r="E51" s="6"/>
      <c r="F51" s="94"/>
      <c r="G51" s="95"/>
    </row>
    <row r="52" spans="1:7" s="1" customFormat="1" ht="21" customHeight="1">
      <c r="A52" s="89"/>
      <c r="B52" s="66" t="s">
        <v>98</v>
      </c>
      <c r="C52" s="3" t="s">
        <v>6</v>
      </c>
      <c r="D52" s="3">
        <v>2</v>
      </c>
      <c r="E52" s="68"/>
      <c r="F52" s="67"/>
      <c r="G52" s="10">
        <f>E52*F52</f>
        <v>0</v>
      </c>
    </row>
    <row r="53" spans="1:7" s="2" customFormat="1" ht="24.75" customHeight="1">
      <c r="A53" s="6"/>
      <c r="B53" s="93" t="s">
        <v>48</v>
      </c>
      <c r="C53" s="6"/>
      <c r="D53" s="6"/>
      <c r="E53" s="6"/>
      <c r="F53" s="94"/>
      <c r="G53" s="95"/>
    </row>
    <row r="54" spans="1:7" s="2" customFormat="1" ht="21" customHeight="1">
      <c r="A54" s="96"/>
      <c r="B54" s="66" t="s">
        <v>95</v>
      </c>
      <c r="C54" s="7" t="s">
        <v>6</v>
      </c>
      <c r="D54" s="7">
        <v>2</v>
      </c>
      <c r="E54" s="97"/>
      <c r="F54" s="9"/>
      <c r="G54" s="10">
        <f>E54*F54</f>
        <v>0</v>
      </c>
    </row>
    <row r="55" spans="1:7" s="2" customFormat="1" ht="27" customHeight="1">
      <c r="A55" s="6"/>
      <c r="B55" s="93" t="s">
        <v>122</v>
      </c>
      <c r="C55" s="6"/>
      <c r="D55" s="6"/>
      <c r="E55" s="6"/>
      <c r="F55" s="94"/>
      <c r="G55" s="95"/>
    </row>
    <row r="56" spans="1:7" s="1" customFormat="1" ht="21" customHeight="1">
      <c r="A56" s="89"/>
      <c r="B56" s="66" t="s">
        <v>92</v>
      </c>
      <c r="C56" s="3" t="s">
        <v>6</v>
      </c>
      <c r="D56" s="3">
        <v>1</v>
      </c>
      <c r="E56" s="68"/>
      <c r="F56" s="67"/>
      <c r="G56" s="10">
        <f>E56*F56</f>
        <v>0</v>
      </c>
    </row>
    <row r="57" spans="1:7" s="2" customFormat="1" ht="21" customHeight="1">
      <c r="A57" s="96"/>
      <c r="B57" s="66" t="s">
        <v>94</v>
      </c>
      <c r="C57" s="7" t="s">
        <v>7</v>
      </c>
      <c r="D57" s="7">
        <v>1</v>
      </c>
      <c r="E57" s="97"/>
      <c r="F57" s="9"/>
      <c r="G57" s="10">
        <f t="shared" ref="G57:G58" si="5">E57*F57</f>
        <v>0</v>
      </c>
    </row>
    <row r="58" spans="1:7" s="2" customFormat="1" ht="21" customHeight="1">
      <c r="A58" s="96"/>
      <c r="B58" s="66" t="s">
        <v>95</v>
      </c>
      <c r="C58" s="7" t="s">
        <v>6</v>
      </c>
      <c r="D58" s="7">
        <v>1</v>
      </c>
      <c r="E58" s="97"/>
      <c r="F58" s="9"/>
      <c r="G58" s="10">
        <f t="shared" si="5"/>
        <v>0</v>
      </c>
    </row>
    <row r="59" spans="1:7" s="2" customFormat="1" ht="21" customHeight="1">
      <c r="A59" s="8"/>
      <c r="B59" s="66" t="s">
        <v>96</v>
      </c>
      <c r="C59" s="7" t="s">
        <v>7</v>
      </c>
      <c r="D59" s="7">
        <v>1</v>
      </c>
      <c r="E59" s="97"/>
      <c r="F59" s="9"/>
      <c r="G59" s="10">
        <f>E59*F59</f>
        <v>0</v>
      </c>
    </row>
    <row r="60" spans="1:7" s="2" customFormat="1" ht="24.75" customHeight="1">
      <c r="A60" s="6"/>
      <c r="B60" s="93" t="s">
        <v>49</v>
      </c>
      <c r="C60" s="6"/>
      <c r="D60" s="6"/>
      <c r="E60" s="6"/>
      <c r="F60" s="94"/>
      <c r="G60" s="95"/>
    </row>
    <row r="61" spans="1:7" s="1" customFormat="1" ht="21" customHeight="1">
      <c r="A61" s="89"/>
      <c r="B61" s="66" t="s">
        <v>97</v>
      </c>
      <c r="C61" s="3" t="s">
        <v>6</v>
      </c>
      <c r="D61" s="3">
        <v>8</v>
      </c>
      <c r="E61" s="68"/>
      <c r="F61" s="67"/>
      <c r="G61" s="10">
        <f>E61*F61</f>
        <v>0</v>
      </c>
    </row>
    <row r="62" spans="1:7" s="2" customFormat="1" ht="24.75" customHeight="1">
      <c r="A62" s="6"/>
      <c r="B62" s="93" t="s">
        <v>50</v>
      </c>
      <c r="C62" s="6"/>
      <c r="D62" s="6"/>
      <c r="E62" s="6"/>
      <c r="F62" s="94"/>
      <c r="G62" s="95"/>
    </row>
    <row r="63" spans="1:7" s="1" customFormat="1" ht="21" customHeight="1">
      <c r="A63" s="89"/>
      <c r="B63" s="66" t="s">
        <v>99</v>
      </c>
      <c r="C63" s="3" t="s">
        <v>6</v>
      </c>
      <c r="D63" s="3">
        <v>3</v>
      </c>
      <c r="E63" s="68"/>
      <c r="F63" s="67"/>
      <c r="G63" s="10">
        <f>E63*F63</f>
        <v>0</v>
      </c>
    </row>
    <row r="64" spans="1:7" s="1" customFormat="1" ht="21" customHeight="1">
      <c r="A64" s="89"/>
      <c r="B64" s="66" t="s">
        <v>100</v>
      </c>
      <c r="C64" s="3" t="s">
        <v>6</v>
      </c>
      <c r="D64" s="3">
        <v>3</v>
      </c>
      <c r="E64" s="68"/>
      <c r="F64" s="67"/>
      <c r="G64" s="10">
        <f>E64*F64</f>
        <v>0</v>
      </c>
    </row>
    <row r="65" spans="1:7" s="2" customFormat="1" ht="24.75" customHeight="1">
      <c r="A65" s="6"/>
      <c r="B65" s="93" t="s">
        <v>51</v>
      </c>
      <c r="C65" s="6"/>
      <c r="D65" s="6"/>
      <c r="E65" s="6"/>
      <c r="F65" s="94"/>
      <c r="G65" s="95"/>
    </row>
    <row r="66" spans="1:7" s="1" customFormat="1" ht="21.95" customHeight="1">
      <c r="A66" s="89"/>
      <c r="B66" s="66" t="s">
        <v>97</v>
      </c>
      <c r="C66" s="3" t="s">
        <v>6</v>
      </c>
      <c r="D66" s="3">
        <v>1</v>
      </c>
      <c r="E66" s="68"/>
      <c r="F66" s="67"/>
      <c r="G66" s="10">
        <f>E66*F66</f>
        <v>0</v>
      </c>
    </row>
    <row r="67" spans="1:7" s="2" customFormat="1" ht="24.75" customHeight="1">
      <c r="A67" s="96"/>
      <c r="B67" s="93" t="s">
        <v>35</v>
      </c>
      <c r="C67" s="6"/>
      <c r="D67" s="6"/>
      <c r="E67" s="6"/>
      <c r="F67" s="9"/>
      <c r="G67" s="95"/>
    </row>
    <row r="68" spans="1:7" s="1" customFormat="1" ht="21.95" customHeight="1">
      <c r="A68" s="89"/>
      <c r="B68" s="66" t="s">
        <v>101</v>
      </c>
      <c r="C68" s="3" t="s">
        <v>6</v>
      </c>
      <c r="D68" s="3">
        <v>1</v>
      </c>
      <c r="E68" s="68"/>
      <c r="F68" s="67"/>
      <c r="G68" s="10">
        <f>E68*F68</f>
        <v>0</v>
      </c>
    </row>
    <row r="69" spans="1:7" s="1" customFormat="1" ht="21.95" customHeight="1">
      <c r="A69" s="89"/>
      <c r="B69" s="66" t="s">
        <v>102</v>
      </c>
      <c r="C69" s="3" t="s">
        <v>7</v>
      </c>
      <c r="D69" s="3">
        <v>1</v>
      </c>
      <c r="E69" s="68"/>
      <c r="F69" s="67"/>
      <c r="G69" s="10">
        <f t="shared" ref="G69:G71" si="6">E69*F69</f>
        <v>0</v>
      </c>
    </row>
    <row r="70" spans="1:7" s="1" customFormat="1" ht="21.95" customHeight="1">
      <c r="A70" s="89"/>
      <c r="B70" s="66" t="s">
        <v>99</v>
      </c>
      <c r="C70" s="3" t="s">
        <v>6</v>
      </c>
      <c r="D70" s="3">
        <v>1</v>
      </c>
      <c r="E70" s="68"/>
      <c r="F70" s="67"/>
      <c r="G70" s="10">
        <f t="shared" si="6"/>
        <v>0</v>
      </c>
    </row>
    <row r="71" spans="1:7" s="1" customFormat="1" ht="21.95" customHeight="1">
      <c r="A71" s="89"/>
      <c r="B71" s="66" t="s">
        <v>103</v>
      </c>
      <c r="C71" s="3" t="s">
        <v>6</v>
      </c>
      <c r="D71" s="3">
        <v>1</v>
      </c>
      <c r="E71" s="68"/>
      <c r="F71" s="67"/>
      <c r="G71" s="10">
        <f t="shared" si="6"/>
        <v>0</v>
      </c>
    </row>
    <row r="72" spans="1:7" s="2" customFormat="1" ht="24.75" customHeight="1">
      <c r="A72" s="96"/>
      <c r="B72" s="93" t="s">
        <v>53</v>
      </c>
      <c r="C72" s="6"/>
      <c r="D72" s="6"/>
      <c r="E72" s="6"/>
      <c r="F72" s="9"/>
      <c r="G72" s="95"/>
    </row>
    <row r="73" spans="1:7" s="1" customFormat="1" ht="21.95" customHeight="1">
      <c r="A73" s="89"/>
      <c r="B73" s="66" t="s">
        <v>104</v>
      </c>
      <c r="C73" s="3" t="s">
        <v>6</v>
      </c>
      <c r="D73" s="3">
        <v>2</v>
      </c>
      <c r="E73" s="68"/>
      <c r="F73" s="67"/>
      <c r="G73" s="10">
        <f>E73*F73</f>
        <v>0</v>
      </c>
    </row>
    <row r="74" spans="1:7" s="2" customFormat="1" ht="24.75" customHeight="1">
      <c r="A74" s="6"/>
      <c r="B74" s="93" t="s">
        <v>52</v>
      </c>
      <c r="C74" s="6"/>
      <c r="D74" s="6"/>
      <c r="E74" s="6"/>
      <c r="F74" s="94"/>
      <c r="G74" s="95"/>
    </row>
    <row r="75" spans="1:7" s="2" customFormat="1" ht="21.95" customHeight="1">
      <c r="A75" s="96"/>
      <c r="B75" s="66" t="s">
        <v>95</v>
      </c>
      <c r="C75" s="7" t="s">
        <v>6</v>
      </c>
      <c r="D75" s="7">
        <v>2</v>
      </c>
      <c r="E75" s="97"/>
      <c r="F75" s="9"/>
      <c r="G75" s="10">
        <f>E75*F75</f>
        <v>0</v>
      </c>
    </row>
    <row r="76" spans="1:7" s="2" customFormat="1" ht="24.75" customHeight="1">
      <c r="A76" s="96"/>
      <c r="B76" s="93" t="s">
        <v>125</v>
      </c>
      <c r="C76" s="6"/>
      <c r="D76" s="6"/>
      <c r="E76" s="6"/>
      <c r="F76" s="9"/>
      <c r="G76" s="95"/>
    </row>
    <row r="77" spans="1:7" s="1" customFormat="1" ht="21" customHeight="1">
      <c r="A77" s="156"/>
      <c r="B77" s="118" t="s">
        <v>127</v>
      </c>
      <c r="C77" s="157" t="s">
        <v>6</v>
      </c>
      <c r="D77" s="157">
        <v>2</v>
      </c>
      <c r="E77" s="158"/>
      <c r="F77" s="159"/>
      <c r="G77" s="119">
        <f>E77*F77</f>
        <v>0</v>
      </c>
    </row>
    <row r="78" spans="1:7" s="2" customFormat="1" ht="21" customHeight="1">
      <c r="A78" s="96"/>
      <c r="B78" s="66" t="s">
        <v>95</v>
      </c>
      <c r="C78" s="7" t="s">
        <v>6</v>
      </c>
      <c r="D78" s="7">
        <v>1</v>
      </c>
      <c r="E78" s="97"/>
      <c r="F78" s="9"/>
      <c r="G78" s="10">
        <f t="shared" ref="G78:G79" si="7">E78*F78</f>
        <v>0</v>
      </c>
    </row>
    <row r="79" spans="1:7" s="2" customFormat="1" ht="21" customHeight="1" thickBot="1">
      <c r="A79" s="8"/>
      <c r="B79" s="66" t="s">
        <v>96</v>
      </c>
      <c r="C79" s="7" t="s">
        <v>7</v>
      </c>
      <c r="D79" s="7">
        <v>2</v>
      </c>
      <c r="E79" s="97"/>
      <c r="F79" s="9"/>
      <c r="G79" s="181">
        <f t="shared" si="7"/>
        <v>0</v>
      </c>
    </row>
    <row r="80" spans="1:7" s="76" customFormat="1" ht="27" customHeight="1" thickTop="1" thickBot="1">
      <c r="A80" s="82"/>
      <c r="B80" s="83" t="s">
        <v>32</v>
      </c>
      <c r="C80" s="90"/>
      <c r="D80" s="82"/>
      <c r="E80" s="90"/>
      <c r="F80" s="91"/>
      <c r="G80" s="92">
        <f>SUM(G44:G79)</f>
        <v>0</v>
      </c>
    </row>
    <row r="81" spans="1:8" s="2" customFormat="1" ht="30" customHeight="1" thickTop="1">
      <c r="A81" s="62">
        <v>4</v>
      </c>
      <c r="B81" s="63" t="s">
        <v>54</v>
      </c>
      <c r="C81" s="63"/>
      <c r="D81" s="62"/>
      <c r="E81" s="63"/>
      <c r="F81" s="62"/>
      <c r="G81" s="64"/>
      <c r="H81" s="65"/>
    </row>
    <row r="82" spans="1:8" s="1" customFormat="1" ht="21" customHeight="1">
      <c r="A82" s="3"/>
      <c r="B82" s="89" t="s">
        <v>31</v>
      </c>
      <c r="C82" s="3"/>
      <c r="D82" s="3"/>
      <c r="E82" s="3"/>
      <c r="F82" s="89"/>
      <c r="G82" s="98"/>
    </row>
    <row r="83" spans="1:8" s="2" customFormat="1" ht="21" customHeight="1" thickBot="1">
      <c r="A83" s="4"/>
      <c r="B83" s="66" t="s">
        <v>105</v>
      </c>
      <c r="C83" s="3" t="s">
        <v>6</v>
      </c>
      <c r="D83" s="3">
        <v>1</v>
      </c>
      <c r="E83" s="3"/>
      <c r="F83" s="67"/>
      <c r="G83" s="10">
        <f>E83*F83</f>
        <v>0</v>
      </c>
    </row>
    <row r="84" spans="1:8" s="73" customFormat="1" ht="27" customHeight="1" thickTop="1" thickBot="1">
      <c r="A84" s="82"/>
      <c r="B84" s="83" t="s">
        <v>33</v>
      </c>
      <c r="C84" s="90"/>
      <c r="D84" s="82"/>
      <c r="E84" s="90"/>
      <c r="F84" s="91"/>
      <c r="G84" s="92">
        <f>SUM(G82:G83)</f>
        <v>0</v>
      </c>
    </row>
    <row r="85" spans="1:8" s="73" customFormat="1" ht="30" customHeight="1" thickTop="1">
      <c r="A85" s="62">
        <v>5</v>
      </c>
      <c r="B85" s="63" t="s">
        <v>41</v>
      </c>
      <c r="C85" s="87"/>
      <c r="D85" s="88"/>
      <c r="E85" s="88"/>
      <c r="F85" s="87"/>
      <c r="G85" s="88"/>
    </row>
    <row r="86" spans="1:8" s="76" customFormat="1" ht="24" customHeight="1">
      <c r="A86" s="71"/>
      <c r="B86" s="78" t="s">
        <v>126</v>
      </c>
      <c r="C86" s="71"/>
      <c r="D86" s="71"/>
      <c r="E86" s="71"/>
      <c r="F86" s="74"/>
      <c r="G86" s="99"/>
    </row>
    <row r="87" spans="1:8" s="76" customFormat="1" ht="17.25" customHeight="1">
      <c r="A87" s="74"/>
      <c r="B87" s="75" t="s">
        <v>106</v>
      </c>
      <c r="C87" s="71" t="s">
        <v>12</v>
      </c>
      <c r="D87" s="71"/>
      <c r="E87" s="71"/>
      <c r="F87" s="74"/>
      <c r="G87" s="10">
        <f>E87*F87</f>
        <v>0</v>
      </c>
    </row>
    <row r="88" spans="1:8" s="76" customFormat="1" ht="17.25" customHeight="1">
      <c r="A88" s="74"/>
      <c r="B88" s="75" t="s">
        <v>107</v>
      </c>
      <c r="C88" s="71" t="s">
        <v>12</v>
      </c>
      <c r="D88" s="71"/>
      <c r="E88" s="71"/>
      <c r="F88" s="74"/>
      <c r="G88" s="10">
        <f t="shared" ref="G88:G90" si="8">E88*F88</f>
        <v>0</v>
      </c>
    </row>
    <row r="89" spans="1:8" s="76" customFormat="1" ht="17.25" customHeight="1">
      <c r="A89" s="74"/>
      <c r="B89" s="75" t="s">
        <v>108</v>
      </c>
      <c r="C89" s="71" t="s">
        <v>12</v>
      </c>
      <c r="D89" s="71"/>
      <c r="E89" s="71"/>
      <c r="F89" s="74"/>
      <c r="G89" s="10">
        <f t="shared" si="8"/>
        <v>0</v>
      </c>
    </row>
    <row r="90" spans="1:8" s="76" customFormat="1" ht="17.25" customHeight="1">
      <c r="A90" s="74"/>
      <c r="B90" s="75" t="s">
        <v>109</v>
      </c>
      <c r="C90" s="71" t="s">
        <v>12</v>
      </c>
      <c r="D90" s="71"/>
      <c r="E90" s="71"/>
      <c r="F90" s="74"/>
      <c r="G90" s="10">
        <f t="shared" si="8"/>
        <v>0</v>
      </c>
    </row>
    <row r="91" spans="1:8" s="2" customFormat="1" ht="24" customHeight="1">
      <c r="A91" s="4"/>
      <c r="B91" s="66" t="s">
        <v>110</v>
      </c>
      <c r="C91" s="3"/>
      <c r="D91" s="3"/>
      <c r="E91" s="3"/>
      <c r="F91" s="68"/>
      <c r="G91" s="10"/>
      <c r="H91" s="48"/>
    </row>
    <row r="92" spans="1:8" s="76" customFormat="1" ht="17.25" customHeight="1">
      <c r="A92" s="74"/>
      <c r="B92" s="75" t="s">
        <v>111</v>
      </c>
      <c r="C92" s="71" t="s">
        <v>7</v>
      </c>
      <c r="D92" s="71">
        <v>23</v>
      </c>
      <c r="E92" s="71"/>
      <c r="F92" s="74"/>
      <c r="G92" s="10">
        <f>E92*F92</f>
        <v>0</v>
      </c>
    </row>
    <row r="93" spans="1:8" s="76" customFormat="1" ht="17.25" customHeight="1">
      <c r="A93" s="74"/>
      <c r="B93" s="75" t="s">
        <v>69</v>
      </c>
      <c r="C93" s="71" t="s">
        <v>7</v>
      </c>
      <c r="D93" s="71">
        <v>6</v>
      </c>
      <c r="E93" s="71"/>
      <c r="F93" s="74"/>
      <c r="G93" s="10">
        <f t="shared" ref="G93:G94" si="9">E93*F93</f>
        <v>0</v>
      </c>
    </row>
    <row r="94" spans="1:8" s="73" customFormat="1" ht="23.25" customHeight="1" thickBot="1">
      <c r="A94" s="69"/>
      <c r="B94" s="70" t="s">
        <v>112</v>
      </c>
      <c r="C94" s="71" t="s">
        <v>6</v>
      </c>
      <c r="D94" s="71">
        <v>1</v>
      </c>
      <c r="E94" s="71"/>
      <c r="F94" s="72"/>
      <c r="G94" s="10">
        <f t="shared" si="9"/>
        <v>0</v>
      </c>
    </row>
    <row r="95" spans="1:8" s="73" customFormat="1" ht="27" customHeight="1" thickTop="1" thickBot="1">
      <c r="A95" s="82"/>
      <c r="B95" s="83" t="s">
        <v>34</v>
      </c>
      <c r="C95" s="90"/>
      <c r="D95" s="82"/>
      <c r="E95" s="90"/>
      <c r="F95" s="91"/>
      <c r="G95" s="92">
        <f>SUM(G87:G94)</f>
        <v>0</v>
      </c>
    </row>
    <row r="96" spans="1:8" s="5" customFormat="1" ht="30" customHeight="1" thickTop="1">
      <c r="A96" s="62">
        <v>6</v>
      </c>
      <c r="B96" s="63" t="s">
        <v>43</v>
      </c>
      <c r="C96" s="62"/>
      <c r="D96" s="63"/>
      <c r="E96" s="62"/>
      <c r="F96" s="100"/>
      <c r="G96" s="101"/>
    </row>
    <row r="97" spans="1:7" s="2" customFormat="1" ht="24" customHeight="1">
      <c r="A97" s="8"/>
      <c r="B97" s="66" t="s">
        <v>113</v>
      </c>
      <c r="C97" s="7" t="s">
        <v>40</v>
      </c>
      <c r="D97" s="7">
        <v>4</v>
      </c>
      <c r="E97" s="7"/>
      <c r="F97" s="9"/>
      <c r="G97" s="10">
        <f>E97*F97</f>
        <v>0</v>
      </c>
    </row>
    <row r="98" spans="1:7" s="2" customFormat="1" ht="24" customHeight="1">
      <c r="A98" s="8"/>
      <c r="B98" s="66" t="s">
        <v>114</v>
      </c>
      <c r="C98" s="7"/>
      <c r="D98" s="7"/>
      <c r="E98" s="7"/>
      <c r="F98" s="9"/>
      <c r="G98" s="10">
        <f t="shared" ref="G98:G103" si="10">E98*F98</f>
        <v>0</v>
      </c>
    </row>
    <row r="99" spans="1:7" s="76" customFormat="1" ht="17.25" customHeight="1">
      <c r="A99" s="74"/>
      <c r="B99" s="75" t="s">
        <v>115</v>
      </c>
      <c r="C99" s="71" t="s">
        <v>12</v>
      </c>
      <c r="D99" s="71">
        <v>18</v>
      </c>
      <c r="E99" s="71"/>
      <c r="F99" s="74"/>
      <c r="G99" s="10">
        <f t="shared" si="10"/>
        <v>0</v>
      </c>
    </row>
    <row r="100" spans="1:7" s="76" customFormat="1" ht="17.25" customHeight="1">
      <c r="A100" s="74"/>
      <c r="B100" s="75" t="s">
        <v>116</v>
      </c>
      <c r="C100" s="71" t="s">
        <v>12</v>
      </c>
      <c r="D100" s="71">
        <v>20</v>
      </c>
      <c r="E100" s="71"/>
      <c r="F100" s="74"/>
      <c r="G100" s="10">
        <f t="shared" si="10"/>
        <v>0</v>
      </c>
    </row>
    <row r="101" spans="1:7" s="2" customFormat="1" ht="24" customHeight="1">
      <c r="A101" s="8"/>
      <c r="B101" s="66" t="s">
        <v>117</v>
      </c>
      <c r="C101" s="7" t="s">
        <v>7</v>
      </c>
      <c r="D101" s="7">
        <v>4</v>
      </c>
      <c r="E101" s="97"/>
      <c r="F101" s="9"/>
      <c r="G101" s="10">
        <f t="shared" si="10"/>
        <v>0</v>
      </c>
    </row>
    <row r="102" spans="1:7" s="2" customFormat="1" ht="24" customHeight="1">
      <c r="A102" s="8"/>
      <c r="B102" s="66" t="s">
        <v>118</v>
      </c>
      <c r="C102" s="7" t="s">
        <v>7</v>
      </c>
      <c r="D102" s="7">
        <v>4</v>
      </c>
      <c r="E102" s="97"/>
      <c r="F102" s="9"/>
      <c r="G102" s="10">
        <f t="shared" si="10"/>
        <v>0</v>
      </c>
    </row>
    <row r="103" spans="1:7" s="2" customFormat="1" ht="24" customHeight="1" thickBot="1">
      <c r="A103" s="8"/>
      <c r="B103" s="66" t="s">
        <v>119</v>
      </c>
      <c r="C103" s="7" t="s">
        <v>40</v>
      </c>
      <c r="D103" s="7">
        <v>1</v>
      </c>
      <c r="E103" s="97"/>
      <c r="F103" s="9"/>
      <c r="G103" s="10">
        <f t="shared" si="10"/>
        <v>0</v>
      </c>
    </row>
    <row r="104" spans="1:7" s="2" customFormat="1" ht="27" customHeight="1" thickTop="1" thickBot="1">
      <c r="A104" s="82"/>
      <c r="B104" s="83" t="s">
        <v>42</v>
      </c>
      <c r="C104" s="82"/>
      <c r="D104" s="82"/>
      <c r="E104" s="82"/>
      <c r="F104" s="102"/>
      <c r="G104" s="85">
        <f>SUM(G97:G103)</f>
        <v>0</v>
      </c>
    </row>
    <row r="105" spans="1:7" s="5" customFormat="1" ht="30" customHeight="1" thickTop="1">
      <c r="A105" s="62">
        <v>7</v>
      </c>
      <c r="B105" s="63" t="s">
        <v>55</v>
      </c>
      <c r="C105" s="62"/>
      <c r="D105" s="63"/>
      <c r="E105" s="62"/>
      <c r="F105" s="100"/>
      <c r="G105" s="101"/>
    </row>
    <row r="106" spans="1:7" s="2" customFormat="1" ht="24" customHeight="1">
      <c r="A106" s="8"/>
      <c r="B106" s="66" t="s">
        <v>120</v>
      </c>
      <c r="C106" s="7" t="s">
        <v>40</v>
      </c>
      <c r="D106" s="7">
        <v>1</v>
      </c>
      <c r="E106" s="7"/>
      <c r="F106" s="9"/>
      <c r="G106" s="103" t="s">
        <v>56</v>
      </c>
    </row>
    <row r="107" spans="1:7" s="2" customFormat="1" ht="24" customHeight="1" thickBot="1">
      <c r="A107" s="8"/>
      <c r="B107" s="66" t="s">
        <v>121</v>
      </c>
      <c r="C107" s="7" t="s">
        <v>57</v>
      </c>
      <c r="D107" s="7">
        <v>3</v>
      </c>
      <c r="E107" s="7"/>
      <c r="F107" s="9"/>
      <c r="G107" s="10">
        <f>E107*F107</f>
        <v>0</v>
      </c>
    </row>
    <row r="108" spans="1:7" s="2" customFormat="1" ht="27" customHeight="1" thickTop="1" thickBot="1">
      <c r="A108" s="82"/>
      <c r="B108" s="83" t="s">
        <v>44</v>
      </c>
      <c r="C108" s="82"/>
      <c r="D108" s="82"/>
      <c r="E108" s="82"/>
      <c r="F108" s="102"/>
      <c r="G108" s="85">
        <f>SUM(G106:G107)</f>
        <v>0</v>
      </c>
    </row>
    <row r="109" spans="1:7" ht="10.5" customHeight="1" thickTop="1">
      <c r="A109" s="120"/>
      <c r="B109" s="120"/>
      <c r="C109" s="121"/>
      <c r="D109" s="121"/>
      <c r="E109" s="121"/>
      <c r="F109" s="120"/>
      <c r="G109" s="120"/>
    </row>
    <row r="110" spans="1:7" s="2" customFormat="1" ht="36" customHeight="1">
      <c r="A110" s="171"/>
      <c r="B110" s="123" t="s">
        <v>61</v>
      </c>
      <c r="C110" s="124"/>
      <c r="D110" s="125"/>
      <c r="E110" s="126"/>
      <c r="F110" s="126"/>
      <c r="G110" s="125">
        <f>G18+G40+G80+G84+G95+G104+G108</f>
        <v>0</v>
      </c>
    </row>
    <row r="111" spans="1:7" s="1" customFormat="1" ht="36" customHeight="1">
      <c r="A111" s="172"/>
      <c r="B111" s="105" t="s">
        <v>26</v>
      </c>
      <c r="C111" s="113"/>
      <c r="D111" s="106"/>
      <c r="E111" s="122"/>
      <c r="F111" s="122"/>
      <c r="G111" s="106">
        <f>G110*20%</f>
        <v>0</v>
      </c>
    </row>
    <row r="112" spans="1:7" s="12" customFormat="1" ht="36" customHeight="1" thickBot="1">
      <c r="A112" s="173"/>
      <c r="B112" s="107" t="s">
        <v>27</v>
      </c>
      <c r="C112" s="116"/>
      <c r="D112" s="108"/>
      <c r="E112" s="116"/>
      <c r="F112" s="116"/>
      <c r="G112" s="108">
        <f>G110+G111</f>
        <v>0</v>
      </c>
    </row>
    <row r="113" ht="13.5" thickTop="1"/>
  </sheetData>
  <mergeCells count="1">
    <mergeCell ref="A110:A112"/>
  </mergeCells>
  <phoneticPr fontId="5" type="noConversion"/>
  <printOptions horizontalCentered="1"/>
  <pageMargins left="0" right="0" top="0.78740157480314965" bottom="0.59055118110236227" header="0.27559055118110237" footer="0.27559055118110237"/>
  <pageSetup paperSize="9" scale="88" orientation="portrait" r:id="rId1"/>
  <headerFooter alignWithMargins="0">
    <oddHeader>&amp;C&amp;"Calibri,Normal"&amp;9&amp;K002060HOPITAL LAPEYRONIE – RESTRUCTURATION DES URGENCES PEDIATRIQUES – OPERATION 2
LOT N° 08 – PLOMBERIE - SANITAIRES</oddHeader>
    <oddFooter>&amp;L&amp;"Calibri,Normal"&amp;9&amp;K002060BETSO - 06/10/2025 - INDICE 0&amp;C&amp;"Calibri,Normal"&amp;9&amp;K002060C.D.P.G.F.&amp;R&amp;"Calibri,Normal"&amp;9&amp;K002060 24.02 -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view="pageBreakPreview" zoomScaleNormal="100" zoomScaleSheetLayoutView="100" workbookViewId="0">
      <selection activeCell="B11" sqref="B11"/>
    </sheetView>
  </sheetViews>
  <sheetFormatPr baseColWidth="10" defaultColWidth="11.7109375" defaultRowHeight="12.75"/>
  <cols>
    <col min="1" max="1" width="8.85546875" style="1" customWidth="1"/>
    <col min="2" max="2" width="55.7109375" style="1" customWidth="1"/>
    <col min="3" max="3" width="7.7109375" style="1" customWidth="1"/>
    <col min="4" max="4" width="10.85546875" style="1" customWidth="1"/>
    <col min="5" max="5" width="16.7109375" style="11" customWidth="1"/>
    <col min="6" max="16384" width="11.7109375" style="1"/>
  </cols>
  <sheetData>
    <row r="1" spans="1:17" ht="36" customHeight="1" thickBot="1">
      <c r="A1" s="177" t="s">
        <v>9</v>
      </c>
      <c r="B1" s="177"/>
      <c r="C1" s="177"/>
      <c r="D1" s="177"/>
      <c r="E1" s="177"/>
    </row>
    <row r="2" spans="1:17" s="2" customFormat="1" ht="33" customHeight="1" thickTop="1">
      <c r="A2" s="140" t="s">
        <v>0</v>
      </c>
      <c r="B2" s="141" t="s">
        <v>1</v>
      </c>
      <c r="C2" s="141" t="s">
        <v>2</v>
      </c>
      <c r="D2" s="141" t="s">
        <v>3</v>
      </c>
      <c r="E2" s="142" t="s">
        <v>11</v>
      </c>
    </row>
    <row r="3" spans="1:17" s="104" customFormat="1" ht="36" customHeight="1">
      <c r="A3" s="143">
        <v>1</v>
      </c>
      <c r="B3" s="144" t="s">
        <v>30</v>
      </c>
      <c r="C3" s="145" t="s">
        <v>28</v>
      </c>
      <c r="D3" s="145">
        <v>1</v>
      </c>
      <c r="E3" s="146">
        <f>CDPGF!G18</f>
        <v>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104" customFormat="1" ht="36" customHeight="1">
      <c r="A4" s="147">
        <v>2</v>
      </c>
      <c r="B4" s="144" t="s">
        <v>60</v>
      </c>
      <c r="C4" s="145" t="s">
        <v>28</v>
      </c>
      <c r="D4" s="145">
        <v>1</v>
      </c>
      <c r="E4" s="146">
        <f>CDPGF!G40</f>
        <v>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104" customFormat="1" ht="36" customHeight="1">
      <c r="A5" s="147">
        <v>3</v>
      </c>
      <c r="B5" s="144" t="s">
        <v>16</v>
      </c>
      <c r="C5" s="145" t="s">
        <v>28</v>
      </c>
      <c r="D5" s="145">
        <v>1</v>
      </c>
      <c r="E5" s="146">
        <f>CDPGF!G80</f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04" customFormat="1" ht="36" customHeight="1">
      <c r="A6" s="147">
        <v>4</v>
      </c>
      <c r="B6" s="144" t="s">
        <v>54</v>
      </c>
      <c r="C6" s="145" t="s">
        <v>28</v>
      </c>
      <c r="D6" s="145">
        <v>1</v>
      </c>
      <c r="E6" s="146">
        <f>CDPGF!G84</f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04" customFormat="1" ht="36" customHeight="1">
      <c r="A7" s="147">
        <v>5</v>
      </c>
      <c r="B7" s="144" t="s">
        <v>41</v>
      </c>
      <c r="C7" s="145" t="s">
        <v>28</v>
      </c>
      <c r="D7" s="145">
        <v>1</v>
      </c>
      <c r="E7" s="146">
        <f>CDPGF!G95</f>
        <v>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s="104" customFormat="1" ht="36" customHeight="1">
      <c r="A8" s="147">
        <v>6</v>
      </c>
      <c r="B8" s="144" t="s">
        <v>43</v>
      </c>
      <c r="C8" s="145" t="s">
        <v>28</v>
      </c>
      <c r="D8" s="145">
        <v>1</v>
      </c>
      <c r="E8" s="146">
        <f>CDPGF!G104</f>
        <v>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s="51" customFormat="1" ht="36" customHeight="1" thickBot="1">
      <c r="A9" s="148">
        <v>7</v>
      </c>
      <c r="B9" s="149" t="s">
        <v>55</v>
      </c>
      <c r="C9" s="150" t="s">
        <v>28</v>
      </c>
      <c r="D9" s="150">
        <v>1</v>
      </c>
      <c r="E9" s="151">
        <f>CDPGF!G108</f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6" customHeight="1" thickTop="1" thickBot="1">
      <c r="A10" s="152"/>
      <c r="B10" s="153"/>
      <c r="C10" s="154"/>
      <c r="D10" s="154"/>
      <c r="E10" s="155"/>
    </row>
    <row r="11" spans="1:17" s="2" customFormat="1" ht="39" customHeight="1" thickTop="1">
      <c r="A11" s="174"/>
      <c r="B11" s="109" t="s">
        <v>61</v>
      </c>
      <c r="C11" s="110"/>
      <c r="D11" s="110"/>
      <c r="E11" s="111">
        <f>+SUM(E3:E9)</f>
        <v>0</v>
      </c>
    </row>
    <row r="12" spans="1:17" ht="39" customHeight="1">
      <c r="A12" s="175"/>
      <c r="B12" s="112" t="s">
        <v>26</v>
      </c>
      <c r="C12" s="113"/>
      <c r="D12" s="113"/>
      <c r="E12" s="114">
        <f>E11*20%</f>
        <v>0</v>
      </c>
    </row>
    <row r="13" spans="1:17" s="12" customFormat="1" ht="39" customHeight="1" thickBot="1">
      <c r="A13" s="176"/>
      <c r="B13" s="115" t="s">
        <v>27</v>
      </c>
      <c r="C13" s="116"/>
      <c r="D13" s="116"/>
      <c r="E13" s="117">
        <f>E11+E12</f>
        <v>0</v>
      </c>
    </row>
    <row r="14" spans="1:17" s="2" customFormat="1" ht="13.5" customHeight="1" thickTop="1">
      <c r="A14" s="52"/>
      <c r="B14" s="127"/>
      <c r="C14" s="53"/>
      <c r="D14" s="53"/>
      <c r="E14" s="128"/>
    </row>
    <row r="15" spans="1:17" s="2" customFormat="1" ht="13.5" customHeight="1">
      <c r="A15" s="129"/>
      <c r="B15" s="130"/>
      <c r="C15" s="131"/>
      <c r="D15" s="131"/>
      <c r="E15" s="132"/>
    </row>
    <row r="16" spans="1:17" s="2" customFormat="1" ht="13.5" customHeight="1">
      <c r="A16" s="129"/>
      <c r="B16" s="130"/>
      <c r="C16" s="131"/>
      <c r="D16" s="131"/>
      <c r="E16" s="132"/>
    </row>
    <row r="17" spans="1:5" s="2" customFormat="1" ht="13.5" customHeight="1">
      <c r="A17" s="129"/>
      <c r="B17" s="130"/>
      <c r="C17" s="131"/>
      <c r="D17" s="131"/>
      <c r="E17" s="132"/>
    </row>
    <row r="18" spans="1:5" s="2" customFormat="1" ht="13.5" customHeight="1">
      <c r="A18" s="129"/>
      <c r="B18" s="130"/>
      <c r="C18" s="131"/>
      <c r="D18" s="131"/>
      <c r="E18" s="132"/>
    </row>
    <row r="19" spans="1:5" s="2" customFormat="1" ht="13.5" customHeight="1">
      <c r="A19" s="129"/>
      <c r="B19" s="130"/>
      <c r="C19" s="131"/>
      <c r="D19" s="131"/>
      <c r="E19" s="132"/>
    </row>
    <row r="20" spans="1:5" s="2" customFormat="1" ht="13.5" customHeight="1">
      <c r="A20" s="129"/>
      <c r="B20" s="130"/>
      <c r="C20" s="131"/>
      <c r="D20" s="131"/>
      <c r="E20" s="132"/>
    </row>
    <row r="21" spans="1:5" s="2" customFormat="1" ht="13.5" customHeight="1">
      <c r="A21" s="129"/>
      <c r="B21" s="130"/>
      <c r="C21" s="131"/>
      <c r="D21" s="131"/>
      <c r="E21" s="132"/>
    </row>
    <row r="22" spans="1:5" s="2" customFormat="1" ht="13.5" customHeight="1">
      <c r="A22" s="129"/>
      <c r="B22" s="130"/>
      <c r="C22" s="131"/>
      <c r="D22" s="131"/>
      <c r="E22" s="132"/>
    </row>
    <row r="23" spans="1:5" s="2" customFormat="1" ht="13.5" customHeight="1">
      <c r="A23" s="129"/>
      <c r="B23" s="130"/>
      <c r="C23" s="131"/>
      <c r="D23" s="131"/>
      <c r="E23" s="132"/>
    </row>
    <row r="24" spans="1:5" s="2" customFormat="1" ht="13.5" customHeight="1">
      <c r="A24" s="129"/>
      <c r="B24" s="130"/>
      <c r="C24" s="131"/>
      <c r="D24" s="131"/>
      <c r="E24" s="132"/>
    </row>
    <row r="25" spans="1:5" s="2" customFormat="1" ht="13.5" customHeight="1">
      <c r="A25" s="129"/>
      <c r="B25" s="130"/>
      <c r="C25" s="131"/>
      <c r="D25" s="131"/>
      <c r="E25" s="132"/>
    </row>
    <row r="26" spans="1:5" s="2" customFormat="1" ht="13.5" customHeight="1">
      <c r="A26" s="129"/>
      <c r="B26" s="130"/>
      <c r="C26" s="131"/>
      <c r="D26" s="131"/>
      <c r="E26" s="132"/>
    </row>
    <row r="27" spans="1:5" s="2" customFormat="1" ht="13.5" customHeight="1">
      <c r="A27" s="129"/>
      <c r="B27" s="130"/>
      <c r="C27" s="131"/>
      <c r="D27" s="131"/>
      <c r="E27" s="132"/>
    </row>
    <row r="28" spans="1:5" s="2" customFormat="1" ht="13.5" customHeight="1">
      <c r="A28" s="129"/>
      <c r="B28" s="130"/>
      <c r="C28" s="131"/>
      <c r="D28" s="131"/>
      <c r="E28" s="132"/>
    </row>
    <row r="29" spans="1:5" s="2" customFormat="1" ht="13.5" customHeight="1">
      <c r="A29" s="129"/>
      <c r="B29" s="130"/>
      <c r="C29" s="131"/>
      <c r="D29" s="131"/>
      <c r="E29" s="132"/>
    </row>
    <row r="30" spans="1:5" s="2" customFormat="1" ht="13.5" customHeight="1">
      <c r="A30" s="129"/>
      <c r="B30" s="130"/>
      <c r="C30" s="131"/>
      <c r="D30" s="131"/>
      <c r="E30" s="132"/>
    </row>
    <row r="31" spans="1:5" s="2" customFormat="1" ht="13.5" customHeight="1">
      <c r="A31" s="129"/>
      <c r="B31" s="130"/>
      <c r="C31" s="131"/>
      <c r="D31" s="131"/>
      <c r="E31" s="132"/>
    </row>
    <row r="32" spans="1:5" s="2" customFormat="1" ht="13.5" customHeight="1">
      <c r="A32" s="129"/>
      <c r="B32" s="130"/>
      <c r="C32" s="131"/>
      <c r="D32" s="131"/>
      <c r="E32" s="132"/>
    </row>
    <row r="33" spans="1:5" s="2" customFormat="1" ht="13.5" customHeight="1">
      <c r="A33" s="129"/>
      <c r="B33" s="130"/>
      <c r="C33" s="131"/>
      <c r="D33" s="131"/>
      <c r="E33" s="132"/>
    </row>
    <row r="34" spans="1:5">
      <c r="A34" s="133"/>
      <c r="B34" s="134"/>
      <c r="C34" s="134"/>
      <c r="D34" s="134"/>
      <c r="E34" s="135"/>
    </row>
    <row r="35" spans="1:5">
      <c r="A35" s="133"/>
      <c r="B35" s="134"/>
      <c r="C35" s="134"/>
      <c r="D35" s="134"/>
      <c r="E35" s="135"/>
    </row>
    <row r="36" spans="1:5">
      <c r="A36" s="133"/>
      <c r="B36" s="134"/>
      <c r="C36" s="134"/>
      <c r="D36" s="134"/>
      <c r="E36" s="135"/>
    </row>
    <row r="37" spans="1:5" ht="13.5" thickBot="1">
      <c r="A37" s="136"/>
      <c r="B37" s="137"/>
      <c r="C37" s="137"/>
      <c r="D37" s="137"/>
      <c r="E37" s="138"/>
    </row>
    <row r="38" spans="1:5" ht="13.5" thickTop="1"/>
  </sheetData>
  <mergeCells count="2">
    <mergeCell ref="A11:A13"/>
    <mergeCell ref="A1:E1"/>
  </mergeCells>
  <phoneticPr fontId="5" type="noConversion"/>
  <printOptions horizontalCentered="1"/>
  <pageMargins left="0" right="0" top="0.78740157480314965" bottom="0.59055118110236227" header="0.27559055118110237" footer="0.27559055118110237"/>
  <pageSetup paperSize="9" scale="95" orientation="portrait" r:id="rId1"/>
  <headerFooter alignWithMargins="0">
    <oddHeader>&amp;C&amp;8&amp;K002060HOPITAL LAPEYRONIE – RESTRUCTURATION DES URGENCES PEDIATRIQUES – OPERATION 2
LOT N° 08 – PLOMBERIE - SANITAIRES</oddHeader>
    <oddFooter>&amp;L&amp;8&amp;K002060BETSO - 06/10/2025 - INDICE 0&amp;C&amp;8&amp;K002060C.D.P.G.F.&amp;R&amp;8 24.02&amp;K002060 -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260B3-2E8F-439A-8050-AC72790C1809}">
  <dimension ref="A1:C16"/>
  <sheetViews>
    <sheetView view="pageBreakPreview" zoomScaleNormal="120" zoomScaleSheetLayoutView="100" workbookViewId="0">
      <selection sqref="A1:C1"/>
    </sheetView>
  </sheetViews>
  <sheetFormatPr baseColWidth="10" defaultRowHeight="12.75"/>
  <cols>
    <col min="1" max="1" width="40" style="31" customWidth="1"/>
    <col min="2" max="2" width="35.140625" style="31" customWidth="1"/>
    <col min="3" max="3" width="39.28515625" style="31" customWidth="1"/>
    <col min="4" max="16384" width="11.42578125" style="31"/>
  </cols>
  <sheetData>
    <row r="1" spans="1:3" s="27" customFormat="1" ht="60" customHeight="1" thickTop="1" thickBot="1">
      <c r="A1" s="178" t="s">
        <v>36</v>
      </c>
      <c r="B1" s="179"/>
      <c r="C1" s="180"/>
    </row>
    <row r="2" spans="1:3" ht="42" customHeight="1">
      <c r="A2" s="28" t="s">
        <v>37</v>
      </c>
      <c r="B2" s="29" t="s">
        <v>38</v>
      </c>
      <c r="C2" s="30" t="s">
        <v>39</v>
      </c>
    </row>
    <row r="3" spans="1:3" ht="57" customHeight="1">
      <c r="A3" s="139" t="s">
        <v>58</v>
      </c>
      <c r="B3" s="37"/>
      <c r="C3" s="38"/>
    </row>
    <row r="4" spans="1:3" ht="57" customHeight="1">
      <c r="A4" s="139" t="s">
        <v>128</v>
      </c>
      <c r="B4" s="32"/>
      <c r="C4" s="33"/>
    </row>
    <row r="5" spans="1:3" ht="57" customHeight="1">
      <c r="A5" s="139" t="s">
        <v>59</v>
      </c>
      <c r="B5" s="34"/>
      <c r="C5" s="35"/>
    </row>
    <row r="6" spans="1:3" ht="57" customHeight="1">
      <c r="A6" s="139" t="s">
        <v>129</v>
      </c>
      <c r="B6" s="34"/>
      <c r="C6" s="35"/>
    </row>
    <row r="7" spans="1:3" ht="57" customHeight="1">
      <c r="A7" s="139" t="s">
        <v>130</v>
      </c>
      <c r="B7" s="34"/>
      <c r="C7" s="36"/>
    </row>
    <row r="8" spans="1:3" ht="57" customHeight="1">
      <c r="A8" s="54"/>
      <c r="B8" s="55"/>
      <c r="C8" s="56"/>
    </row>
    <row r="9" spans="1:3" ht="57" customHeight="1">
      <c r="A9" s="54"/>
      <c r="B9" s="55"/>
      <c r="C9" s="56"/>
    </row>
    <row r="10" spans="1:3" ht="57" customHeight="1">
      <c r="A10" s="54"/>
      <c r="B10" s="55"/>
      <c r="C10" s="56"/>
    </row>
    <row r="11" spans="1:3" ht="57" customHeight="1">
      <c r="A11" s="54"/>
      <c r="B11" s="55"/>
      <c r="C11" s="56"/>
    </row>
    <row r="12" spans="1:3" ht="57" customHeight="1">
      <c r="A12" s="54"/>
      <c r="B12" s="55"/>
      <c r="C12" s="56"/>
    </row>
    <row r="13" spans="1:3" ht="57" customHeight="1">
      <c r="A13" s="54"/>
      <c r="B13" s="55"/>
      <c r="C13" s="56"/>
    </row>
    <row r="14" spans="1:3" ht="57" customHeight="1">
      <c r="A14" s="54"/>
      <c r="B14" s="55"/>
      <c r="C14" s="56"/>
    </row>
    <row r="15" spans="1:3" ht="57" customHeight="1" thickBot="1">
      <c r="A15" s="57"/>
      <c r="B15" s="58"/>
      <c r="C15" s="59"/>
    </row>
    <row r="16" spans="1:3" ht="13.5" thickTop="1"/>
  </sheetData>
  <mergeCells count="1">
    <mergeCell ref="A1:C1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88" orientation="portrait" r:id="rId1"/>
  <headerFooter alignWithMargins="0">
    <oddHeader>&amp;C&amp;8&amp;K002060HOPITAL LAPEYRONIE – RESTRUCTURATION DES URGENCES PEDIATRIQUES – OPERATION 2
LOT N° 08 – PLOMBERIE - SANITAIRES</oddHeader>
    <oddFooter>&amp;L&amp;8&amp;K002060BETSO - 06/10/2025 - INDICE 0&amp;C&amp;8&amp;K002060C.D.P.G.F.&amp;R&amp;8 &amp;K00206024.02 -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CDPGF</vt:lpstr>
      <vt:lpstr>RECAP</vt:lpstr>
      <vt:lpstr>FP</vt:lpstr>
      <vt:lpstr>CDPGF!Impression_des_titres</vt:lpstr>
      <vt:lpstr>FP!Impression_des_titres</vt:lpstr>
      <vt:lpstr>RECAP!Impression_des_titres</vt:lpstr>
      <vt:lpstr>CDPGF!Zone_d_impression</vt:lpstr>
      <vt:lpstr>FP!Zone_d_impression</vt:lpstr>
      <vt:lpstr>PDG!Zone_d_impression</vt:lpstr>
      <vt:lpstr>RECAP!Zone_d_impression</vt:lpstr>
    </vt:vector>
  </TitlesOfParts>
  <Company>BETSO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BETSO</dc:creator>
  <cp:lastModifiedBy>Emilie BARANGE</cp:lastModifiedBy>
  <cp:lastPrinted>2025-10-13T08:37:02Z</cp:lastPrinted>
  <dcterms:created xsi:type="dcterms:W3CDTF">2007-09-18T13:45:40Z</dcterms:created>
  <dcterms:modified xsi:type="dcterms:W3CDTF">2025-10-13T08:37:20Z</dcterms:modified>
</cp:coreProperties>
</file>